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0" yWindow="0" windowWidth="19230" windowHeight="11925" activeTab="1"/>
  </bookViews>
  <sheets>
    <sheet name="Мальчики 9-11" sheetId="1" r:id="rId1"/>
    <sheet name=" Мальчики 7-8 класс" sheetId="3" r:id="rId2"/>
  </sheets>
  <definedNames>
    <definedName name="_xlnm.Print_Area" localSheetId="1">' Мальчики 7-8 класс'!$A$1:$P$30</definedName>
  </definedNames>
  <calcPr calcId="125725"/>
</workbook>
</file>

<file path=xl/calcChain.xml><?xml version="1.0" encoding="utf-8"?>
<calcChain xmlns="http://schemas.openxmlformats.org/spreadsheetml/2006/main">
  <c r="K46" i="1"/>
  <c r="O19" i="3" l="1"/>
  <c r="M19"/>
  <c r="K19"/>
  <c r="I19"/>
  <c r="O20"/>
  <c r="M20"/>
  <c r="I20"/>
  <c r="O16"/>
  <c r="M16"/>
  <c r="K16"/>
  <c r="I16"/>
  <c r="O12"/>
  <c r="M12"/>
  <c r="K12"/>
  <c r="I12"/>
  <c r="O10"/>
  <c r="M10"/>
  <c r="K10"/>
  <c r="I10"/>
  <c r="K28"/>
  <c r="I28"/>
  <c r="O11"/>
  <c r="M11"/>
  <c r="K11"/>
  <c r="I11"/>
  <c r="O23"/>
  <c r="M23"/>
  <c r="I23"/>
  <c r="O17"/>
  <c r="M17"/>
  <c r="K17"/>
  <c r="I17"/>
  <c r="O14"/>
  <c r="M14"/>
  <c r="K14"/>
  <c r="I14"/>
  <c r="O13"/>
  <c r="M13"/>
  <c r="K13"/>
  <c r="I13"/>
  <c r="O9"/>
  <c r="M9"/>
  <c r="K9"/>
  <c r="I9"/>
  <c r="O25"/>
  <c r="M25"/>
  <c r="K25"/>
  <c r="I25"/>
  <c r="O24"/>
  <c r="M24"/>
  <c r="I24"/>
  <c r="O15"/>
  <c r="M15"/>
  <c r="K15"/>
  <c r="I15"/>
  <c r="O22"/>
  <c r="M22"/>
  <c r="K22"/>
  <c r="I22"/>
  <c r="K29"/>
  <c r="I29"/>
  <c r="O21"/>
  <c r="M21"/>
  <c r="I21"/>
  <c r="I30"/>
  <c r="O18"/>
  <c r="M18"/>
  <c r="K18"/>
  <c r="I18"/>
  <c r="O27"/>
  <c r="I27"/>
  <c r="O26"/>
  <c r="M26"/>
  <c r="K26"/>
  <c r="I26"/>
  <c r="O27" i="1"/>
  <c r="O29"/>
  <c r="O31"/>
  <c r="O11"/>
  <c r="O9"/>
  <c r="O42"/>
  <c r="O25"/>
  <c r="O13"/>
  <c r="O21"/>
  <c r="O26"/>
  <c r="O18"/>
  <c r="O10"/>
  <c r="O43"/>
  <c r="O47"/>
  <c r="O45"/>
  <c r="O20"/>
  <c r="O8"/>
  <c r="O23"/>
  <c r="O22"/>
  <c r="O30"/>
  <c r="O24"/>
  <c r="O16"/>
  <c r="O39"/>
  <c r="O33"/>
  <c r="O14"/>
  <c r="O46"/>
  <c r="O35"/>
  <c r="O36"/>
  <c r="O12"/>
  <c r="O41"/>
  <c r="O15"/>
  <c r="O17"/>
  <c r="O19"/>
  <c r="O28"/>
  <c r="O44"/>
  <c r="O34"/>
  <c r="O32"/>
  <c r="O37"/>
  <c r="O40"/>
  <c r="O38"/>
  <c r="M27"/>
  <c r="M29"/>
  <c r="M31"/>
  <c r="M11"/>
  <c r="M9"/>
  <c r="M42"/>
  <c r="M25"/>
  <c r="M13"/>
  <c r="M21"/>
  <c r="M26"/>
  <c r="M18"/>
  <c r="M10"/>
  <c r="M43"/>
  <c r="M47"/>
  <c r="M45"/>
  <c r="M20"/>
  <c r="M8"/>
  <c r="M23"/>
  <c r="M22"/>
  <c r="M30"/>
  <c r="M24"/>
  <c r="M16"/>
  <c r="M39"/>
  <c r="M33"/>
  <c r="M14"/>
  <c r="M46"/>
  <c r="M35"/>
  <c r="M36"/>
  <c r="M12"/>
  <c r="M41"/>
  <c r="M15"/>
  <c r="M17"/>
  <c r="M19"/>
  <c r="M28"/>
  <c r="M44"/>
  <c r="M34"/>
  <c r="M32"/>
  <c r="M37"/>
  <c r="M40"/>
  <c r="M38"/>
  <c r="I38"/>
  <c r="I40"/>
  <c r="I37"/>
  <c r="I32"/>
  <c r="P32" s="1"/>
  <c r="I34"/>
  <c r="I44"/>
  <c r="I28"/>
  <c r="P28" s="1"/>
  <c r="I19"/>
  <c r="K19"/>
  <c r="P19" s="1"/>
  <c r="I17"/>
  <c r="K17"/>
  <c r="I15"/>
  <c r="K15"/>
  <c r="I41"/>
  <c r="I12"/>
  <c r="P12" s="1"/>
  <c r="K12"/>
  <c r="I36"/>
  <c r="P36" s="1"/>
  <c r="I48"/>
  <c r="I35"/>
  <c r="I46"/>
  <c r="I14"/>
  <c r="P14" s="1"/>
  <c r="K14"/>
  <c r="I33"/>
  <c r="P33" s="1"/>
  <c r="I39"/>
  <c r="K39"/>
  <c r="I16"/>
  <c r="K16"/>
  <c r="I24"/>
  <c r="I30"/>
  <c r="I22"/>
  <c r="K22"/>
  <c r="I49"/>
  <c r="I23"/>
  <c r="P23" s="1"/>
  <c r="I50"/>
  <c r="I8"/>
  <c r="K8"/>
  <c r="I20"/>
  <c r="I45"/>
  <c r="I47"/>
  <c r="I43"/>
  <c r="K43"/>
  <c r="I10"/>
  <c r="K10"/>
  <c r="I18"/>
  <c r="K18"/>
  <c r="I26"/>
  <c r="P26" s="1"/>
  <c r="I21"/>
  <c r="K21"/>
  <c r="I13"/>
  <c r="P13" s="1"/>
  <c r="K13"/>
  <c r="I51"/>
  <c r="P44" s="1"/>
  <c r="I25"/>
  <c r="P25" s="1"/>
  <c r="I42"/>
  <c r="I9"/>
  <c r="K9"/>
  <c r="I11"/>
  <c r="K11"/>
  <c r="I31"/>
  <c r="I29"/>
  <c r="P29" s="1"/>
  <c r="I27"/>
  <c r="K27"/>
  <c r="P41"/>
  <c r="P49"/>
  <c r="P15"/>
  <c r="P31"/>
  <c r="P10" l="1"/>
  <c r="P40"/>
  <c r="P39"/>
  <c r="P27"/>
  <c r="P11"/>
  <c r="P17"/>
  <c r="P22"/>
  <c r="P35"/>
  <c r="P21"/>
  <c r="P16" i="3"/>
  <c r="P22"/>
  <c r="P23"/>
  <c r="P20"/>
  <c r="P14"/>
  <c r="P12"/>
  <c r="P9" i="1"/>
  <c r="P8"/>
  <c r="P18" i="3"/>
  <c r="P9"/>
  <c r="P20" i="1"/>
  <c r="P16"/>
  <c r="P24"/>
  <c r="P17" i="3"/>
  <c r="P10"/>
  <c r="P51" i="1"/>
  <c r="P28" i="3"/>
  <c r="P29"/>
  <c r="P11"/>
  <c r="P26"/>
  <c r="P21"/>
  <c r="P19"/>
  <c r="P24"/>
  <c r="P13"/>
  <c r="P30"/>
  <c r="P15"/>
  <c r="P27"/>
  <c r="P25"/>
  <c r="P38" i="1"/>
  <c r="P45"/>
  <c r="P34"/>
  <c r="P30"/>
  <c r="P18"/>
  <c r="P46"/>
  <c r="P43"/>
  <c r="P42"/>
  <c r="P50"/>
  <c r="P47"/>
  <c r="P37"/>
  <c r="P48"/>
</calcChain>
</file>

<file path=xl/sharedStrings.xml><?xml version="1.0" encoding="utf-8"?>
<sst xmlns="http://schemas.openxmlformats.org/spreadsheetml/2006/main" count="267" uniqueCount="117">
  <si>
    <t>Kтеор=</t>
  </si>
  <si>
    <t>Кгим=</t>
  </si>
  <si>
    <t>Mтеор=</t>
  </si>
  <si>
    <t>Мгим=</t>
  </si>
  <si>
    <t>minM</t>
  </si>
  <si>
    <t>теория</t>
  </si>
  <si>
    <t>гимнастика</t>
  </si>
  <si>
    <t>ТЕОРИЯ</t>
  </si>
  <si>
    <t>ГИМНАСТИКА</t>
  </si>
  <si>
    <t>№№</t>
  </si>
  <si>
    <t>ШИФР</t>
  </si>
  <si>
    <t>ФАМИЛИЯ</t>
  </si>
  <si>
    <t>ИМЯ</t>
  </si>
  <si>
    <t>ОТЧЕСТВО</t>
  </si>
  <si>
    <t>КЛАСС</t>
  </si>
  <si>
    <t>результат</t>
  </si>
  <si>
    <t>баллы</t>
  </si>
  <si>
    <t>sum</t>
  </si>
  <si>
    <t>формула 4 вида</t>
  </si>
  <si>
    <t>Ккросс=</t>
  </si>
  <si>
    <t>Кспорт.иг=</t>
  </si>
  <si>
    <t>Кросс</t>
  </si>
  <si>
    <t>Сп. Игры</t>
  </si>
  <si>
    <t>Спортигры</t>
  </si>
  <si>
    <t>ШКОЛА</t>
  </si>
  <si>
    <t>Ф-Ю-10-01</t>
  </si>
  <si>
    <t>МБОУ СОШ № 15 им. Б.Н. Флёрова</t>
  </si>
  <si>
    <t>10</t>
  </si>
  <si>
    <t>Ф-Ю-10-02</t>
  </si>
  <si>
    <t>МБОУ СОШ № 20</t>
  </si>
  <si>
    <t>Ф-Ю-10-03</t>
  </si>
  <si>
    <t>МБОУ " Гимназия № 18 имени И.Я. Илюшина"</t>
  </si>
  <si>
    <t>Ф-Ю-10-05</t>
  </si>
  <si>
    <t>МБОУ "Гимназия № 17"</t>
  </si>
  <si>
    <t>Ф-Ю-10-06</t>
  </si>
  <si>
    <t>МБОУ СОШ № 1</t>
  </si>
  <si>
    <t>Ф-Ю-10-07</t>
  </si>
  <si>
    <t>МБОУ "Гимназия № 5"</t>
  </si>
  <si>
    <t>Ф-Ю-10-08</t>
  </si>
  <si>
    <t>МБОУ СОШ №13</t>
  </si>
  <si>
    <t>Ф-Ю-10-09</t>
  </si>
  <si>
    <t>МБОУ СОШ № 12</t>
  </si>
  <si>
    <t>Ф-Ю-10-11</t>
  </si>
  <si>
    <t>МБОУ СОШ № 5</t>
  </si>
  <si>
    <t>МАОУ Гимназия "Российская школа"</t>
  </si>
  <si>
    <t>Ф-Ю-10-15</t>
  </si>
  <si>
    <t>МБОУ "Лицей № 4"</t>
  </si>
  <si>
    <t>Ф-Ю-10-16</t>
  </si>
  <si>
    <t>Ф-Ю-10-18</t>
  </si>
  <si>
    <t>Ф-Ю-10-19</t>
  </si>
  <si>
    <t>Ф-Ю-10-22</t>
  </si>
  <si>
    <t>Ф-Ю-11-01</t>
  </si>
  <si>
    <t>11</t>
  </si>
  <si>
    <t>Ф-Ю-11-02</t>
  </si>
  <si>
    <t>Ф-Ю-11-03</t>
  </si>
  <si>
    <t>МБОУ СОШ № 10</t>
  </si>
  <si>
    <t>Ф-Ю-11-04</t>
  </si>
  <si>
    <t>Ф-Ю-11-05</t>
  </si>
  <si>
    <t>МБОУ «Лицей № 5»</t>
  </si>
  <si>
    <t>МАОУ "Лицей № 19"</t>
  </si>
  <si>
    <t>Ф-Ю-11-08</t>
  </si>
  <si>
    <t>МБОУ "Гимназия № 3 им. Л.П. Данилиной"</t>
  </si>
  <si>
    <t>Ф-Ю-11-09</t>
  </si>
  <si>
    <t>Ф-Ю-11-11</t>
  </si>
  <si>
    <t>Ф-Ю-11-13</t>
  </si>
  <si>
    <t>Ф-Ю-11-15</t>
  </si>
  <si>
    <t>Ф-Ю-11-16</t>
  </si>
  <si>
    <t>Ф-Ю-11-18</t>
  </si>
  <si>
    <t>Ф-Ю-11-20</t>
  </si>
  <si>
    <t>Ф-Ю-9-03</t>
  </si>
  <si>
    <t>Ф-Ю-9-04</t>
  </si>
  <si>
    <t>Ф-Ю-9-05</t>
  </si>
  <si>
    <t>Ф-Ю-9-07</t>
  </si>
  <si>
    <t>Ф-Ю-9-08</t>
  </si>
  <si>
    <t>Ф-Ю-9-09</t>
  </si>
  <si>
    <t>Ф-Ю-9-10</t>
  </si>
  <si>
    <t>Ф-Ю-9-11</t>
  </si>
  <si>
    <t>Ф-Ю-9-12</t>
  </si>
  <si>
    <t>Ф-Ю-9-13</t>
  </si>
  <si>
    <t>Ф-Ю-9-14</t>
  </si>
  <si>
    <t>Ф-Ю-9-16</t>
  </si>
  <si>
    <t>Ф-Ю-9-17</t>
  </si>
  <si>
    <t>Ф-Ю-9-18</t>
  </si>
  <si>
    <t>Ф-Ю-9-19</t>
  </si>
  <si>
    <t>Ф-Ю-9-21</t>
  </si>
  <si>
    <t>Ф-Ю-9-22</t>
  </si>
  <si>
    <t>9</t>
  </si>
  <si>
    <t>Ф-Ю-7-01</t>
  </si>
  <si>
    <t>Ф-Ю-7-03</t>
  </si>
  <si>
    <t>Ф-Ю-7-04</t>
  </si>
  <si>
    <t>Ф-Ю-7-07</t>
  </si>
  <si>
    <t>Ф-Ю-7-09</t>
  </si>
  <si>
    <t>Ф-Ю-7-11</t>
  </si>
  <si>
    <t>Ф-Ю-7-14</t>
  </si>
  <si>
    <t>Ф-Ю-7-15</t>
  </si>
  <si>
    <t>Ф-Ю-7-18</t>
  </si>
  <si>
    <t>Ф-Ю-7-19</t>
  </si>
  <si>
    <t>Ф-Ю-8-01</t>
  </si>
  <si>
    <t>Ф-Ю-8-02</t>
  </si>
  <si>
    <t>Ф-Ю-8-04</t>
  </si>
  <si>
    <t>Ф-Ю-8-05</t>
  </si>
  <si>
    <t>Ф-Ю-8-06</t>
  </si>
  <si>
    <t>Ф-Ю-8-07</t>
  </si>
  <si>
    <t>Ф-Ю-8-08</t>
  </si>
  <si>
    <t>Ф-Ю-8-10</t>
  </si>
  <si>
    <t>Ф-Ю-8-12</t>
  </si>
  <si>
    <t>Ф-Ю-8-16</t>
  </si>
  <si>
    <t>Ф-Ю-8-17</t>
  </si>
  <si>
    <t>Ф-Ю-8-19</t>
  </si>
  <si>
    <t>7</t>
  </si>
  <si>
    <t>8</t>
  </si>
  <si>
    <t>МБОУ СОШ № 3</t>
  </si>
  <si>
    <t>МАОУ «Гимназия №9»</t>
  </si>
  <si>
    <t>МБОУ ПСОШ № 2 им. М.Ф. Тихонова</t>
  </si>
  <si>
    <t>30</t>
  </si>
  <si>
    <t>16</t>
  </si>
  <si>
    <t>27,5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</si>
</sst>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/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>
      <alignment horizontal="center"/>
    </xf>
    <xf numFmtId="0" fontId="3" fillId="2" borderId="2" xfId="0" applyNumberFormat="1" applyFont="1" applyFill="1" applyBorder="1" applyAlignment="1" applyProtection="1"/>
    <xf numFmtId="0" fontId="3" fillId="2" borderId="2" xfId="0" applyNumberFormat="1" applyFont="1" applyFill="1" applyBorder="1" applyAlignment="1" applyProtection="1">
      <alignment horizontal="center"/>
    </xf>
    <xf numFmtId="0" fontId="0" fillId="2" borderId="2" xfId="0" applyFill="1" applyBorder="1" applyAlignment="1">
      <alignment horizontal="center"/>
    </xf>
    <xf numFmtId="2" fontId="0" fillId="2" borderId="2" xfId="0" applyNumberFormat="1" applyFill="1" applyBorder="1" applyAlignment="1">
      <alignment horizontal="center"/>
    </xf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view="pageBreakPreview" zoomScale="80" zoomScaleNormal="80" zoomScaleSheetLayoutView="80" workbookViewId="0">
      <selection activeCell="U16" sqref="U16"/>
    </sheetView>
  </sheetViews>
  <sheetFormatPr defaultRowHeight="12.75"/>
  <cols>
    <col min="1" max="1" width="6.85546875" customWidth="1"/>
    <col min="2" max="2" width="12.85546875" customWidth="1"/>
    <col min="3" max="3" width="6.28515625" customWidth="1"/>
    <col min="4" max="4" width="5.42578125" customWidth="1"/>
    <col min="5" max="5" width="4" customWidth="1"/>
    <col min="6" max="6" width="8.85546875" customWidth="1"/>
    <col min="7" max="7" width="35.7109375" customWidth="1"/>
    <col min="11" max="11" width="10.85546875" customWidth="1"/>
  </cols>
  <sheetData>
    <row r="1" spans="1:16">
      <c r="D1" t="s">
        <v>18</v>
      </c>
    </row>
    <row r="2" spans="1:16">
      <c r="A2" t="s">
        <v>0</v>
      </c>
      <c r="B2">
        <v>25</v>
      </c>
      <c r="D2" t="s">
        <v>1</v>
      </c>
      <c r="E2">
        <v>25</v>
      </c>
      <c r="H2" t="s">
        <v>19</v>
      </c>
      <c r="I2">
        <v>25</v>
      </c>
      <c r="K2" t="s">
        <v>20</v>
      </c>
      <c r="L2">
        <v>25</v>
      </c>
    </row>
    <row r="3" spans="1:16">
      <c r="A3" t="s">
        <v>2</v>
      </c>
      <c r="B3">
        <v>54.5</v>
      </c>
      <c r="D3" t="s">
        <v>3</v>
      </c>
      <c r="E3">
        <v>15.9</v>
      </c>
      <c r="H3" t="s">
        <v>4</v>
      </c>
      <c r="I3">
        <v>196.8</v>
      </c>
      <c r="K3" t="s">
        <v>4</v>
      </c>
      <c r="L3">
        <v>60</v>
      </c>
    </row>
    <row r="4" spans="1:16">
      <c r="B4" t="s">
        <v>5</v>
      </c>
      <c r="E4" t="s">
        <v>6</v>
      </c>
      <c r="H4" t="s">
        <v>21</v>
      </c>
      <c r="K4" t="s">
        <v>22</v>
      </c>
    </row>
    <row r="6" spans="1:16">
      <c r="C6" s="1"/>
      <c r="D6" s="1"/>
      <c r="E6" s="1"/>
      <c r="F6" s="1"/>
      <c r="H6" s="16" t="s">
        <v>7</v>
      </c>
      <c r="I6" s="16"/>
      <c r="J6" s="16" t="s">
        <v>8</v>
      </c>
      <c r="K6" s="16"/>
      <c r="L6" s="16" t="s">
        <v>21</v>
      </c>
      <c r="M6" s="16"/>
      <c r="N6" s="16" t="s">
        <v>23</v>
      </c>
      <c r="O6" s="16"/>
    </row>
    <row r="7" spans="1:16">
      <c r="A7" s="2" t="s">
        <v>9</v>
      </c>
      <c r="B7" s="2" t="s">
        <v>10</v>
      </c>
      <c r="C7" s="2" t="s">
        <v>11</v>
      </c>
      <c r="D7" s="2" t="s">
        <v>12</v>
      </c>
      <c r="E7" s="2" t="s">
        <v>13</v>
      </c>
      <c r="F7" s="2" t="s">
        <v>14</v>
      </c>
      <c r="G7" s="2" t="s">
        <v>24</v>
      </c>
      <c r="H7" s="2" t="s">
        <v>15</v>
      </c>
      <c r="I7" s="2" t="s">
        <v>16</v>
      </c>
      <c r="J7" s="2" t="s">
        <v>15</v>
      </c>
      <c r="K7" s="2" t="s">
        <v>16</v>
      </c>
      <c r="L7" s="2" t="s">
        <v>15</v>
      </c>
      <c r="M7" s="2" t="s">
        <v>16</v>
      </c>
      <c r="N7" s="2" t="s">
        <v>15</v>
      </c>
      <c r="O7" s="2" t="s">
        <v>16</v>
      </c>
      <c r="P7" s="2" t="s">
        <v>17</v>
      </c>
    </row>
    <row r="8" spans="1:16" ht="15.75">
      <c r="A8" s="2">
        <v>1</v>
      </c>
      <c r="B8" s="6" t="s">
        <v>57</v>
      </c>
      <c r="C8" s="9"/>
      <c r="D8" s="9"/>
      <c r="E8" s="9"/>
      <c r="F8" s="10" t="s">
        <v>52</v>
      </c>
      <c r="G8" s="9" t="s">
        <v>58</v>
      </c>
      <c r="H8" s="11">
        <v>31</v>
      </c>
      <c r="I8" s="12">
        <f t="shared" ref="I8:I51" si="0">$B$2*H8/$B$3</f>
        <v>14.220183486238533</v>
      </c>
      <c r="J8" s="11">
        <v>15</v>
      </c>
      <c r="K8" s="11">
        <f t="shared" ref="K8:K19" si="1">$E$2*J8/$E$3</f>
        <v>23.584905660377359</v>
      </c>
      <c r="L8" s="11">
        <v>196.8</v>
      </c>
      <c r="M8" s="11">
        <f t="shared" ref="M8:M47" si="2">$I$2*$I$3/L8</f>
        <v>25</v>
      </c>
      <c r="N8" s="11">
        <v>63</v>
      </c>
      <c r="O8" s="11">
        <f t="shared" ref="O8:O47" si="3">$L$2*$L$3/N8</f>
        <v>23.80952380952381</v>
      </c>
      <c r="P8" s="12">
        <f t="shared" ref="P8:P51" si="4">SUM(I8,K8,M8,O8)</f>
        <v>86.614612956139695</v>
      </c>
    </row>
    <row r="9" spans="1:16" ht="15.75">
      <c r="A9" s="2">
        <v>2</v>
      </c>
      <c r="B9" s="6" t="s">
        <v>36</v>
      </c>
      <c r="C9" s="9"/>
      <c r="D9" s="9"/>
      <c r="E9" s="9"/>
      <c r="F9" s="10" t="s">
        <v>27</v>
      </c>
      <c r="G9" s="9" t="s">
        <v>37</v>
      </c>
      <c r="H9" s="11">
        <v>41</v>
      </c>
      <c r="I9" s="12">
        <f t="shared" si="0"/>
        <v>18.807339449541285</v>
      </c>
      <c r="J9" s="11">
        <v>15.2</v>
      </c>
      <c r="K9" s="11">
        <f t="shared" si="1"/>
        <v>23.89937106918239</v>
      </c>
      <c r="L9" s="11">
        <v>201.3</v>
      </c>
      <c r="M9" s="11">
        <f t="shared" si="2"/>
        <v>24.441132637853947</v>
      </c>
      <c r="N9" s="11">
        <v>83</v>
      </c>
      <c r="O9" s="11">
        <f t="shared" si="3"/>
        <v>18.072289156626507</v>
      </c>
      <c r="P9" s="12">
        <f t="shared" si="4"/>
        <v>85.220132313204132</v>
      </c>
    </row>
    <row r="10" spans="1:16" ht="15.75">
      <c r="A10" s="2">
        <v>3</v>
      </c>
      <c r="B10" s="6" t="s">
        <v>50</v>
      </c>
      <c r="C10" s="9"/>
      <c r="D10" s="9"/>
      <c r="E10" s="9"/>
      <c r="F10" s="10" t="s">
        <v>27</v>
      </c>
      <c r="G10" s="9" t="s">
        <v>31</v>
      </c>
      <c r="H10" s="11">
        <v>32.5</v>
      </c>
      <c r="I10" s="12">
        <f t="shared" si="0"/>
        <v>14.908256880733944</v>
      </c>
      <c r="J10" s="11">
        <v>13.5</v>
      </c>
      <c r="K10" s="11">
        <f t="shared" si="1"/>
        <v>21.226415094339622</v>
      </c>
      <c r="L10" s="11">
        <v>204.78</v>
      </c>
      <c r="M10" s="11">
        <f t="shared" si="2"/>
        <v>24.025783767946088</v>
      </c>
      <c r="N10" s="11">
        <v>71</v>
      </c>
      <c r="O10" s="11">
        <f t="shared" si="3"/>
        <v>21.12676056338028</v>
      </c>
      <c r="P10" s="12">
        <f t="shared" si="4"/>
        <v>81.287216306399927</v>
      </c>
    </row>
    <row r="11" spans="1:16" ht="15.75">
      <c r="A11" s="2">
        <v>4</v>
      </c>
      <c r="B11" s="6" t="s">
        <v>34</v>
      </c>
      <c r="C11" s="7"/>
      <c r="D11" s="7"/>
      <c r="E11" s="7"/>
      <c r="F11" s="8" t="s">
        <v>27</v>
      </c>
      <c r="G11" s="7" t="s">
        <v>35</v>
      </c>
      <c r="H11" s="2">
        <v>35</v>
      </c>
      <c r="I11" s="5">
        <f t="shared" si="0"/>
        <v>16.055045871559631</v>
      </c>
      <c r="J11" s="2">
        <v>15.9</v>
      </c>
      <c r="K11" s="2">
        <f t="shared" si="1"/>
        <v>25</v>
      </c>
      <c r="L11" s="2">
        <v>205.21</v>
      </c>
      <c r="M11" s="2">
        <f t="shared" si="2"/>
        <v>23.975439793382389</v>
      </c>
      <c r="N11" s="2">
        <v>119</v>
      </c>
      <c r="O11" s="2">
        <f t="shared" si="3"/>
        <v>12.605042016806722</v>
      </c>
      <c r="P11" s="5">
        <f t="shared" si="4"/>
        <v>77.635527681748741</v>
      </c>
    </row>
    <row r="12" spans="1:16" ht="15.75">
      <c r="A12" s="2">
        <v>5</v>
      </c>
      <c r="B12" s="6" t="s">
        <v>75</v>
      </c>
      <c r="C12" s="7"/>
      <c r="D12" s="7"/>
      <c r="E12" s="7"/>
      <c r="F12" s="8" t="s">
        <v>86</v>
      </c>
      <c r="G12" s="7" t="s">
        <v>59</v>
      </c>
      <c r="H12" s="2">
        <v>31</v>
      </c>
      <c r="I12" s="5">
        <f t="shared" si="0"/>
        <v>14.220183486238533</v>
      </c>
      <c r="J12" s="2">
        <v>13.5</v>
      </c>
      <c r="K12" s="2">
        <f t="shared" si="1"/>
        <v>21.226415094339622</v>
      </c>
      <c r="L12" s="2">
        <v>258.18</v>
      </c>
      <c r="M12" s="2">
        <f t="shared" si="2"/>
        <v>19.056472228677666</v>
      </c>
      <c r="N12" s="2">
        <v>84</v>
      </c>
      <c r="O12" s="2">
        <f t="shared" si="3"/>
        <v>17.857142857142858</v>
      </c>
      <c r="P12" s="5">
        <f t="shared" si="4"/>
        <v>72.360213666398678</v>
      </c>
    </row>
    <row r="13" spans="1:16" ht="15.75">
      <c r="A13" s="2">
        <v>6</v>
      </c>
      <c r="B13" s="6" t="s">
        <v>45</v>
      </c>
      <c r="C13" s="7"/>
      <c r="D13" s="7"/>
      <c r="E13" s="7"/>
      <c r="F13" s="8" t="s">
        <v>27</v>
      </c>
      <c r="G13" s="7" t="s">
        <v>46</v>
      </c>
      <c r="H13" s="2">
        <v>23.5</v>
      </c>
      <c r="I13" s="5">
        <f t="shared" si="0"/>
        <v>10.779816513761467</v>
      </c>
      <c r="J13" s="2">
        <v>13.2</v>
      </c>
      <c r="K13" s="2">
        <f t="shared" si="1"/>
        <v>20.754716981132074</v>
      </c>
      <c r="L13" s="2">
        <v>221.77</v>
      </c>
      <c r="M13" s="2">
        <f t="shared" si="2"/>
        <v>22.185146773684448</v>
      </c>
      <c r="N13" s="2">
        <v>86</v>
      </c>
      <c r="O13" s="2">
        <f t="shared" si="3"/>
        <v>17.441860465116278</v>
      </c>
      <c r="P13" s="5">
        <f t="shared" si="4"/>
        <v>71.161540733694267</v>
      </c>
    </row>
    <row r="14" spans="1:16" ht="15.75">
      <c r="A14" s="2">
        <v>7</v>
      </c>
      <c r="B14" s="6" t="s">
        <v>70</v>
      </c>
      <c r="C14" s="7"/>
      <c r="D14" s="7"/>
      <c r="E14" s="7"/>
      <c r="F14" s="8" t="s">
        <v>86</v>
      </c>
      <c r="G14" s="7" t="s">
        <v>59</v>
      </c>
      <c r="H14" s="2">
        <v>28.5</v>
      </c>
      <c r="I14" s="5">
        <f t="shared" si="0"/>
        <v>13.073394495412844</v>
      </c>
      <c r="J14" s="2">
        <v>9.1999999999999993</v>
      </c>
      <c r="K14" s="2">
        <f t="shared" si="1"/>
        <v>14.465408805031444</v>
      </c>
      <c r="L14" s="2">
        <v>245.71</v>
      </c>
      <c r="M14" s="2">
        <f t="shared" si="2"/>
        <v>20.023605062879003</v>
      </c>
      <c r="N14" s="2">
        <v>64</v>
      </c>
      <c r="O14" s="2">
        <f t="shared" si="3"/>
        <v>23.4375</v>
      </c>
      <c r="P14" s="5">
        <f t="shared" si="4"/>
        <v>70.999908363323286</v>
      </c>
    </row>
    <row r="15" spans="1:16" ht="15.75">
      <c r="A15" s="2">
        <v>8</v>
      </c>
      <c r="B15" s="6" t="s">
        <v>77</v>
      </c>
      <c r="C15" s="7"/>
      <c r="D15" s="7"/>
      <c r="E15" s="7"/>
      <c r="F15" s="8" t="s">
        <v>86</v>
      </c>
      <c r="G15" s="7" t="s">
        <v>59</v>
      </c>
      <c r="H15" s="2">
        <v>25.5</v>
      </c>
      <c r="I15" s="5">
        <f t="shared" si="0"/>
        <v>11.697247706422019</v>
      </c>
      <c r="J15" s="2">
        <v>10.1</v>
      </c>
      <c r="K15" s="2">
        <f t="shared" si="1"/>
        <v>15.880503144654087</v>
      </c>
      <c r="L15" s="2">
        <v>226.65</v>
      </c>
      <c r="M15" s="2">
        <f t="shared" si="2"/>
        <v>21.707478491065519</v>
      </c>
      <c r="N15" s="2">
        <v>70</v>
      </c>
      <c r="O15" s="2">
        <f t="shared" si="3"/>
        <v>21.428571428571427</v>
      </c>
      <c r="P15" s="5">
        <f t="shared" si="4"/>
        <v>70.71380077071305</v>
      </c>
    </row>
    <row r="16" spans="1:16" ht="15.75">
      <c r="A16" s="2">
        <v>9</v>
      </c>
      <c r="B16" s="6" t="s">
        <v>67</v>
      </c>
      <c r="C16" s="7"/>
      <c r="D16" s="7"/>
      <c r="E16" s="7"/>
      <c r="F16" s="8" t="s">
        <v>52</v>
      </c>
      <c r="G16" s="7" t="s">
        <v>58</v>
      </c>
      <c r="H16" s="2">
        <v>29</v>
      </c>
      <c r="I16" s="5">
        <f t="shared" si="0"/>
        <v>13.302752293577981</v>
      </c>
      <c r="J16" s="2">
        <v>13.4</v>
      </c>
      <c r="K16" s="2">
        <f t="shared" si="1"/>
        <v>21.069182389937108</v>
      </c>
      <c r="L16" s="2">
        <v>251.41</v>
      </c>
      <c r="M16" s="2">
        <f t="shared" si="2"/>
        <v>19.569627302016627</v>
      </c>
      <c r="N16" s="2">
        <v>91</v>
      </c>
      <c r="O16" s="2">
        <f t="shared" si="3"/>
        <v>16.483516483516482</v>
      </c>
      <c r="P16" s="5">
        <f t="shared" si="4"/>
        <v>70.425078469048202</v>
      </c>
    </row>
    <row r="17" spans="1:16" ht="15.75">
      <c r="A17" s="2">
        <v>10</v>
      </c>
      <c r="B17" s="6" t="s">
        <v>78</v>
      </c>
      <c r="C17" s="7"/>
      <c r="D17" s="7"/>
      <c r="E17" s="7"/>
      <c r="F17" s="8" t="s">
        <v>86</v>
      </c>
      <c r="G17" s="7" t="s">
        <v>58</v>
      </c>
      <c r="H17" s="2">
        <v>32.5</v>
      </c>
      <c r="I17" s="5">
        <f t="shared" si="0"/>
        <v>14.908256880733944</v>
      </c>
      <c r="J17" s="2">
        <v>10.3</v>
      </c>
      <c r="K17" s="2">
        <f t="shared" si="1"/>
        <v>16.19496855345912</v>
      </c>
      <c r="L17" s="2">
        <v>241.22</v>
      </c>
      <c r="M17" s="2">
        <f t="shared" si="2"/>
        <v>20.396318713207862</v>
      </c>
      <c r="N17" s="2">
        <v>85</v>
      </c>
      <c r="O17" s="2">
        <f t="shared" si="3"/>
        <v>17.647058823529413</v>
      </c>
      <c r="P17" s="5">
        <f t="shared" si="4"/>
        <v>69.146602970930331</v>
      </c>
    </row>
    <row r="18" spans="1:16" ht="15.75">
      <c r="A18" s="2">
        <v>11</v>
      </c>
      <c r="B18" s="6" t="s">
        <v>49</v>
      </c>
      <c r="C18" s="7"/>
      <c r="D18" s="7"/>
      <c r="E18" s="7"/>
      <c r="F18" s="8" t="s">
        <v>27</v>
      </c>
      <c r="G18" s="7" t="s">
        <v>29</v>
      </c>
      <c r="H18" s="2">
        <v>23.5</v>
      </c>
      <c r="I18" s="5">
        <f t="shared" si="0"/>
        <v>10.779816513761467</v>
      </c>
      <c r="J18" s="2">
        <v>12.8</v>
      </c>
      <c r="K18" s="2">
        <f t="shared" si="1"/>
        <v>20.125786163522012</v>
      </c>
      <c r="L18" s="2">
        <v>240.55</v>
      </c>
      <c r="M18" s="2">
        <f t="shared" si="2"/>
        <v>20.453128247765537</v>
      </c>
      <c r="N18" s="2">
        <v>90</v>
      </c>
      <c r="O18" s="2">
        <f t="shared" si="3"/>
        <v>16.666666666666668</v>
      </c>
      <c r="P18" s="5">
        <f t="shared" si="4"/>
        <v>68.025397591715688</v>
      </c>
    </row>
    <row r="19" spans="1:16" ht="15.75">
      <c r="A19" s="2">
        <v>12</v>
      </c>
      <c r="B19" s="6" t="s">
        <v>79</v>
      </c>
      <c r="C19" s="7"/>
      <c r="D19" s="7"/>
      <c r="E19" s="7"/>
      <c r="F19" s="8" t="s">
        <v>86</v>
      </c>
      <c r="G19" s="7" t="s">
        <v>41</v>
      </c>
      <c r="H19" s="2">
        <v>26.5</v>
      </c>
      <c r="I19" s="5">
        <f t="shared" si="0"/>
        <v>12.155963302752294</v>
      </c>
      <c r="J19" s="2">
        <v>14.6</v>
      </c>
      <c r="K19" s="2">
        <f t="shared" si="1"/>
        <v>22.955974842767294</v>
      </c>
      <c r="L19" s="2">
        <v>226.08</v>
      </c>
      <c r="M19" s="2">
        <f t="shared" si="2"/>
        <v>21.762208067940552</v>
      </c>
      <c r="N19" s="2">
        <v>141</v>
      </c>
      <c r="O19" s="2">
        <f t="shared" si="3"/>
        <v>10.638297872340425</v>
      </c>
      <c r="P19" s="5">
        <f t="shared" si="4"/>
        <v>67.512444085800567</v>
      </c>
    </row>
    <row r="20" spans="1:16" ht="15.75">
      <c r="A20" s="2">
        <v>13</v>
      </c>
      <c r="B20" s="6" t="s">
        <v>56</v>
      </c>
      <c r="C20" s="7"/>
      <c r="D20" s="7"/>
      <c r="E20" s="7"/>
      <c r="F20" s="8" t="s">
        <v>52</v>
      </c>
      <c r="G20" s="7" t="s">
        <v>41</v>
      </c>
      <c r="H20" s="2">
        <v>37</v>
      </c>
      <c r="I20" s="5">
        <f t="shared" si="0"/>
        <v>16.972477064220183</v>
      </c>
      <c r="J20" s="2"/>
      <c r="K20" s="2">
        <v>0</v>
      </c>
      <c r="L20" s="2">
        <v>223</v>
      </c>
      <c r="M20" s="2">
        <f t="shared" si="2"/>
        <v>22.062780269058297</v>
      </c>
      <c r="N20" s="2">
        <v>60</v>
      </c>
      <c r="O20" s="2">
        <f t="shared" si="3"/>
        <v>25</v>
      </c>
      <c r="P20" s="5">
        <f t="shared" si="4"/>
        <v>64.03525733327848</v>
      </c>
    </row>
    <row r="21" spans="1:16" ht="15.75">
      <c r="A21" s="2">
        <v>14</v>
      </c>
      <c r="B21" s="6" t="s">
        <v>47</v>
      </c>
      <c r="C21" s="7"/>
      <c r="D21" s="7"/>
      <c r="E21" s="7"/>
      <c r="F21" s="8" t="s">
        <v>27</v>
      </c>
      <c r="G21" s="7" t="s">
        <v>29</v>
      </c>
      <c r="H21" s="2">
        <v>24.5</v>
      </c>
      <c r="I21" s="5">
        <f t="shared" si="0"/>
        <v>11.238532110091743</v>
      </c>
      <c r="J21" s="2">
        <v>11.1</v>
      </c>
      <c r="K21" s="2">
        <f>$E$2*J21/$E$3</f>
        <v>17.452830188679243</v>
      </c>
      <c r="L21" s="2">
        <v>252.46</v>
      </c>
      <c r="M21" s="2">
        <f t="shared" si="2"/>
        <v>19.488235760120414</v>
      </c>
      <c r="N21" s="2">
        <v>134</v>
      </c>
      <c r="O21" s="2">
        <f t="shared" si="3"/>
        <v>11.194029850746269</v>
      </c>
      <c r="P21" s="5">
        <f t="shared" si="4"/>
        <v>59.373627909637669</v>
      </c>
    </row>
    <row r="22" spans="1:16" ht="15.75">
      <c r="A22" s="2">
        <v>15</v>
      </c>
      <c r="B22" s="6" t="s">
        <v>64</v>
      </c>
      <c r="C22" s="7"/>
      <c r="D22" s="7"/>
      <c r="E22" s="7"/>
      <c r="F22" s="8" t="s">
        <v>52</v>
      </c>
      <c r="G22" s="7" t="s">
        <v>33</v>
      </c>
      <c r="H22" s="2">
        <v>11</v>
      </c>
      <c r="I22" s="5">
        <f t="shared" si="0"/>
        <v>5.0458715596330279</v>
      </c>
      <c r="J22" s="2">
        <v>9.6</v>
      </c>
      <c r="K22" s="2">
        <f>$E$2*J22/$E$3</f>
        <v>15.09433962264151</v>
      </c>
      <c r="L22" s="2">
        <v>239.81</v>
      </c>
      <c r="M22" s="2">
        <f t="shared" si="2"/>
        <v>20.516242024936407</v>
      </c>
      <c r="N22" s="2">
        <v>94</v>
      </c>
      <c r="O22" s="2">
        <f t="shared" si="3"/>
        <v>15.957446808510639</v>
      </c>
      <c r="P22" s="5">
        <f t="shared" si="4"/>
        <v>56.613900015721583</v>
      </c>
    </row>
    <row r="23" spans="1:16" ht="15.75">
      <c r="A23" s="2">
        <v>16</v>
      </c>
      <c r="B23" s="6" t="s">
        <v>62</v>
      </c>
      <c r="C23" s="7"/>
      <c r="D23" s="7"/>
      <c r="E23" s="7"/>
      <c r="F23" s="8" t="s">
        <v>52</v>
      </c>
      <c r="G23" s="7" t="s">
        <v>61</v>
      </c>
      <c r="H23" s="2">
        <v>26.5</v>
      </c>
      <c r="I23" s="5">
        <f t="shared" si="0"/>
        <v>12.155963302752294</v>
      </c>
      <c r="J23" s="2"/>
      <c r="K23" s="2">
        <v>0</v>
      </c>
      <c r="L23" s="2">
        <v>213.24</v>
      </c>
      <c r="M23" s="2">
        <f t="shared" si="2"/>
        <v>23.072594259988744</v>
      </c>
      <c r="N23" s="2">
        <v>74</v>
      </c>
      <c r="O23" s="2">
        <f t="shared" si="3"/>
        <v>20.27027027027027</v>
      </c>
      <c r="P23" s="5">
        <f t="shared" si="4"/>
        <v>55.498827833011305</v>
      </c>
    </row>
    <row r="24" spans="1:16" ht="15.75">
      <c r="A24" s="2">
        <v>17</v>
      </c>
      <c r="B24" s="6" t="s">
        <v>66</v>
      </c>
      <c r="C24" s="7"/>
      <c r="D24" s="7"/>
      <c r="E24" s="7"/>
      <c r="F24" s="8" t="s">
        <v>52</v>
      </c>
      <c r="G24" s="7" t="s">
        <v>44</v>
      </c>
      <c r="H24" s="2">
        <v>31</v>
      </c>
      <c r="I24" s="5">
        <f t="shared" si="0"/>
        <v>14.220183486238533</v>
      </c>
      <c r="J24" s="2"/>
      <c r="K24" s="2">
        <v>0</v>
      </c>
      <c r="L24" s="2">
        <v>225.62</v>
      </c>
      <c r="M24" s="2">
        <f t="shared" si="2"/>
        <v>21.806577431078804</v>
      </c>
      <c r="N24" s="2">
        <v>85</v>
      </c>
      <c r="O24" s="2">
        <f t="shared" si="3"/>
        <v>17.647058823529413</v>
      </c>
      <c r="P24" s="5">
        <f t="shared" si="4"/>
        <v>53.673819740846746</v>
      </c>
    </row>
    <row r="25" spans="1:16" ht="15.75">
      <c r="A25" s="2">
        <v>18</v>
      </c>
      <c r="B25" s="6" t="s">
        <v>40</v>
      </c>
      <c r="C25" s="7"/>
      <c r="D25" s="7"/>
      <c r="E25" s="7"/>
      <c r="F25" s="8" t="s">
        <v>27</v>
      </c>
      <c r="G25" s="7" t="s">
        <v>41</v>
      </c>
      <c r="H25" s="2">
        <v>34</v>
      </c>
      <c r="I25" s="5">
        <f t="shared" si="0"/>
        <v>15.596330275229358</v>
      </c>
      <c r="J25" s="2"/>
      <c r="K25" s="2">
        <v>0</v>
      </c>
      <c r="L25" s="2">
        <v>241.77</v>
      </c>
      <c r="M25" s="2">
        <f t="shared" si="2"/>
        <v>20.349919344831864</v>
      </c>
      <c r="N25" s="2">
        <v>90</v>
      </c>
      <c r="O25" s="2">
        <f t="shared" si="3"/>
        <v>16.666666666666668</v>
      </c>
      <c r="P25" s="5">
        <f t="shared" si="4"/>
        <v>52.612916286727895</v>
      </c>
    </row>
    <row r="26" spans="1:16" ht="15.75">
      <c r="A26" s="2">
        <v>19</v>
      </c>
      <c r="B26" s="6" t="s">
        <v>48</v>
      </c>
      <c r="C26" s="7"/>
      <c r="D26" s="7"/>
      <c r="E26" s="7"/>
      <c r="F26" s="8" t="s">
        <v>27</v>
      </c>
      <c r="G26" s="7" t="s">
        <v>31</v>
      </c>
      <c r="H26" s="2">
        <v>27.5</v>
      </c>
      <c r="I26" s="5">
        <f t="shared" si="0"/>
        <v>12.614678899082568</v>
      </c>
      <c r="J26" s="2"/>
      <c r="K26" s="2">
        <v>0</v>
      </c>
      <c r="L26" s="2">
        <v>236.02</v>
      </c>
      <c r="M26" s="2">
        <f t="shared" si="2"/>
        <v>20.845691043131936</v>
      </c>
      <c r="N26" s="2">
        <v>83</v>
      </c>
      <c r="O26" s="2">
        <f t="shared" si="3"/>
        <v>18.072289156626507</v>
      </c>
      <c r="P26" s="5">
        <f t="shared" si="4"/>
        <v>51.532659098841009</v>
      </c>
    </row>
    <row r="27" spans="1:16" ht="15.75">
      <c r="A27" s="2">
        <v>20</v>
      </c>
      <c r="B27" s="6" t="s">
        <v>28</v>
      </c>
      <c r="C27" s="7"/>
      <c r="D27" s="7"/>
      <c r="E27" s="7"/>
      <c r="F27" s="8" t="s">
        <v>27</v>
      </c>
      <c r="G27" s="7" t="s">
        <v>29</v>
      </c>
      <c r="H27" s="3" t="s">
        <v>116</v>
      </c>
      <c r="I27" s="5">
        <f t="shared" si="0"/>
        <v>12.614678899082568</v>
      </c>
      <c r="J27" s="4"/>
      <c r="K27" s="2">
        <f>$E$2*J27/$E$3</f>
        <v>0</v>
      </c>
      <c r="L27" s="2">
        <v>237.43</v>
      </c>
      <c r="M27" s="2">
        <f t="shared" si="2"/>
        <v>20.721896980162573</v>
      </c>
      <c r="N27" s="2">
        <v>83</v>
      </c>
      <c r="O27" s="2">
        <f t="shared" si="3"/>
        <v>18.072289156626507</v>
      </c>
      <c r="P27" s="5">
        <f t="shared" si="4"/>
        <v>51.408865035871642</v>
      </c>
    </row>
    <row r="28" spans="1:16" ht="15.75">
      <c r="A28" s="2">
        <v>21</v>
      </c>
      <c r="B28" s="6" t="s">
        <v>80</v>
      </c>
      <c r="C28" s="7"/>
      <c r="D28" s="7"/>
      <c r="E28" s="7"/>
      <c r="F28" s="8" t="s">
        <v>86</v>
      </c>
      <c r="G28" s="7" t="s">
        <v>58</v>
      </c>
      <c r="H28" s="2">
        <v>24.5</v>
      </c>
      <c r="I28" s="5">
        <f t="shared" si="0"/>
        <v>11.238532110091743</v>
      </c>
      <c r="J28" s="2"/>
      <c r="K28" s="2">
        <v>0</v>
      </c>
      <c r="L28" s="2">
        <v>262.67</v>
      </c>
      <c r="M28" s="2">
        <f t="shared" si="2"/>
        <v>18.730726767426809</v>
      </c>
      <c r="N28" s="2">
        <v>71</v>
      </c>
      <c r="O28" s="2">
        <f t="shared" si="3"/>
        <v>21.12676056338028</v>
      </c>
      <c r="P28" s="5">
        <f t="shared" si="4"/>
        <v>51.096019440898829</v>
      </c>
    </row>
    <row r="29" spans="1:16" ht="15.75">
      <c r="A29" s="2">
        <v>22</v>
      </c>
      <c r="B29" s="6" t="s">
        <v>30</v>
      </c>
      <c r="C29" s="7"/>
      <c r="D29" s="7"/>
      <c r="E29" s="7"/>
      <c r="F29" s="8" t="s">
        <v>27</v>
      </c>
      <c r="G29" s="7" t="s">
        <v>31</v>
      </c>
      <c r="H29" s="3" t="s">
        <v>114</v>
      </c>
      <c r="I29" s="5">
        <f t="shared" si="0"/>
        <v>13.761467889908257</v>
      </c>
      <c r="J29" s="4"/>
      <c r="K29" s="2">
        <v>0</v>
      </c>
      <c r="L29" s="2">
        <v>248.37</v>
      </c>
      <c r="M29" s="2">
        <f t="shared" si="2"/>
        <v>19.809155695132262</v>
      </c>
      <c r="N29" s="2">
        <v>87</v>
      </c>
      <c r="O29" s="2">
        <f t="shared" si="3"/>
        <v>17.241379310344829</v>
      </c>
      <c r="P29" s="5">
        <f t="shared" si="4"/>
        <v>50.812002895385348</v>
      </c>
    </row>
    <row r="30" spans="1:16" ht="15.75">
      <c r="A30" s="2">
        <v>23</v>
      </c>
      <c r="B30" s="6" t="s">
        <v>65</v>
      </c>
      <c r="C30" s="7"/>
      <c r="D30" s="7"/>
      <c r="E30" s="7"/>
      <c r="F30" s="8" t="s">
        <v>52</v>
      </c>
      <c r="G30" s="7" t="s">
        <v>35</v>
      </c>
      <c r="H30" s="2">
        <v>38</v>
      </c>
      <c r="I30" s="5">
        <f t="shared" si="0"/>
        <v>17.431192660550458</v>
      </c>
      <c r="J30" s="2"/>
      <c r="K30" s="2">
        <v>0</v>
      </c>
      <c r="L30" s="2">
        <v>277.31</v>
      </c>
      <c r="M30" s="2">
        <f t="shared" si="2"/>
        <v>17.741877321409252</v>
      </c>
      <c r="N30" s="2">
        <v>97</v>
      </c>
      <c r="O30" s="2">
        <f t="shared" si="3"/>
        <v>15.463917525773196</v>
      </c>
      <c r="P30" s="5">
        <f t="shared" si="4"/>
        <v>50.636987507732911</v>
      </c>
    </row>
    <row r="31" spans="1:16" ht="15.75">
      <c r="A31" s="2">
        <v>24</v>
      </c>
      <c r="B31" s="6" t="s">
        <v>32</v>
      </c>
      <c r="C31" s="7"/>
      <c r="D31" s="7"/>
      <c r="E31" s="7"/>
      <c r="F31" s="8" t="s">
        <v>27</v>
      </c>
      <c r="G31" s="7" t="s">
        <v>33</v>
      </c>
      <c r="H31" s="2">
        <v>24</v>
      </c>
      <c r="I31" s="5">
        <f t="shared" si="0"/>
        <v>11.009174311926605</v>
      </c>
      <c r="J31" s="2"/>
      <c r="K31" s="2">
        <v>0</v>
      </c>
      <c r="L31" s="2">
        <v>219.96</v>
      </c>
      <c r="M31" s="2">
        <f t="shared" si="2"/>
        <v>22.367703218767048</v>
      </c>
      <c r="N31" s="2">
        <v>93</v>
      </c>
      <c r="O31" s="2">
        <f t="shared" si="3"/>
        <v>16.129032258064516</v>
      </c>
      <c r="P31" s="5">
        <f t="shared" si="4"/>
        <v>49.505909788758174</v>
      </c>
    </row>
    <row r="32" spans="1:16" ht="15.75">
      <c r="A32" s="2">
        <v>25</v>
      </c>
      <c r="B32" s="6" t="s">
        <v>83</v>
      </c>
      <c r="C32" s="7"/>
      <c r="D32" s="7"/>
      <c r="E32" s="7"/>
      <c r="F32" s="8" t="s">
        <v>86</v>
      </c>
      <c r="G32" s="7" t="s">
        <v>61</v>
      </c>
      <c r="H32" s="2">
        <v>9.5</v>
      </c>
      <c r="I32" s="5">
        <f t="shared" si="0"/>
        <v>4.3577981651376145</v>
      </c>
      <c r="J32" s="2"/>
      <c r="K32" s="2">
        <v>0</v>
      </c>
      <c r="L32" s="2">
        <v>212.4</v>
      </c>
      <c r="M32" s="2">
        <f t="shared" si="2"/>
        <v>23.163841807909606</v>
      </c>
      <c r="N32" s="2">
        <v>75</v>
      </c>
      <c r="O32" s="2">
        <f t="shared" si="3"/>
        <v>20</v>
      </c>
      <c r="P32" s="5">
        <f t="shared" si="4"/>
        <v>47.521639973047222</v>
      </c>
    </row>
    <row r="33" spans="1:16" ht="15.75">
      <c r="A33" s="2">
        <v>26</v>
      </c>
      <c r="B33" s="6" t="s">
        <v>69</v>
      </c>
      <c r="C33" s="7"/>
      <c r="D33" s="7"/>
      <c r="E33" s="7"/>
      <c r="F33" s="8" t="s">
        <v>86</v>
      </c>
      <c r="G33" s="7" t="s">
        <v>111</v>
      </c>
      <c r="H33" s="2">
        <v>32.5</v>
      </c>
      <c r="I33" s="5">
        <f t="shared" si="0"/>
        <v>14.908256880733944</v>
      </c>
      <c r="J33" s="2"/>
      <c r="K33" s="2">
        <v>0</v>
      </c>
      <c r="L33" s="2">
        <v>255.7</v>
      </c>
      <c r="M33" s="2">
        <f t="shared" si="2"/>
        <v>19.241298396558467</v>
      </c>
      <c r="N33" s="2">
        <v>114</v>
      </c>
      <c r="O33" s="2">
        <f t="shared" si="3"/>
        <v>13.157894736842104</v>
      </c>
      <c r="P33" s="5">
        <f t="shared" si="4"/>
        <v>47.30745001413451</v>
      </c>
    </row>
    <row r="34" spans="1:16" ht="15.75">
      <c r="A34" s="2">
        <v>27</v>
      </c>
      <c r="B34" s="6" t="s">
        <v>82</v>
      </c>
      <c r="C34" s="7"/>
      <c r="D34" s="7"/>
      <c r="E34" s="7"/>
      <c r="F34" s="8" t="s">
        <v>86</v>
      </c>
      <c r="G34" s="7" t="s">
        <v>58</v>
      </c>
      <c r="H34" s="2">
        <v>24.5</v>
      </c>
      <c r="I34" s="5">
        <f t="shared" si="0"/>
        <v>11.238532110091743</v>
      </c>
      <c r="J34" s="2"/>
      <c r="K34" s="2">
        <v>0</v>
      </c>
      <c r="L34" s="2">
        <v>262.39</v>
      </c>
      <c r="M34" s="2">
        <f t="shared" si="2"/>
        <v>18.750714585159496</v>
      </c>
      <c r="N34" s="2">
        <v>89</v>
      </c>
      <c r="O34" s="2">
        <f t="shared" si="3"/>
        <v>16.853932584269664</v>
      </c>
      <c r="P34" s="5">
        <f t="shared" si="4"/>
        <v>46.843179279520903</v>
      </c>
    </row>
    <row r="35" spans="1:16" ht="15.75">
      <c r="A35" s="2">
        <v>28</v>
      </c>
      <c r="B35" s="6" t="s">
        <v>72</v>
      </c>
      <c r="C35" s="7"/>
      <c r="D35" s="7"/>
      <c r="E35" s="7"/>
      <c r="F35" s="8" t="s">
        <v>86</v>
      </c>
      <c r="G35" s="7" t="s">
        <v>46</v>
      </c>
      <c r="H35" s="2">
        <v>22</v>
      </c>
      <c r="I35" s="5">
        <f t="shared" si="0"/>
        <v>10.091743119266056</v>
      </c>
      <c r="J35" s="2"/>
      <c r="K35" s="2">
        <v>0</v>
      </c>
      <c r="L35" s="2">
        <v>246.11</v>
      </c>
      <c r="M35" s="2">
        <f t="shared" si="2"/>
        <v>19.991060907724187</v>
      </c>
      <c r="N35" s="2">
        <v>91</v>
      </c>
      <c r="O35" s="2">
        <f t="shared" si="3"/>
        <v>16.483516483516482</v>
      </c>
      <c r="P35" s="5">
        <f t="shared" si="4"/>
        <v>46.566320510506728</v>
      </c>
    </row>
    <row r="36" spans="1:16" ht="15.75">
      <c r="A36" s="2">
        <v>29</v>
      </c>
      <c r="B36" s="6" t="s">
        <v>74</v>
      </c>
      <c r="C36" s="7"/>
      <c r="D36" s="7"/>
      <c r="E36" s="7"/>
      <c r="F36" s="8" t="s">
        <v>86</v>
      </c>
      <c r="G36" s="7" t="s">
        <v>46</v>
      </c>
      <c r="H36" s="2">
        <v>27</v>
      </c>
      <c r="I36" s="5">
        <f t="shared" si="0"/>
        <v>12.385321100917432</v>
      </c>
      <c r="J36" s="2"/>
      <c r="K36" s="2">
        <v>0</v>
      </c>
      <c r="L36" s="2">
        <v>234.56</v>
      </c>
      <c r="M36" s="2">
        <f t="shared" si="2"/>
        <v>20.975443383356073</v>
      </c>
      <c r="N36" s="2">
        <v>117</v>
      </c>
      <c r="O36" s="2">
        <f t="shared" si="3"/>
        <v>12.820512820512821</v>
      </c>
      <c r="P36" s="5">
        <f t="shared" si="4"/>
        <v>46.18127730478632</v>
      </c>
    </row>
    <row r="37" spans="1:16" ht="15.75">
      <c r="A37" s="2">
        <v>30</v>
      </c>
      <c r="B37" s="6" t="s">
        <v>84</v>
      </c>
      <c r="C37" s="7"/>
      <c r="D37" s="7"/>
      <c r="E37" s="7"/>
      <c r="F37" s="8" t="s">
        <v>86</v>
      </c>
      <c r="G37" s="7" t="s">
        <v>112</v>
      </c>
      <c r="H37" s="2">
        <v>27.5</v>
      </c>
      <c r="I37" s="5">
        <f t="shared" si="0"/>
        <v>12.614678899082568</v>
      </c>
      <c r="J37" s="2"/>
      <c r="K37" s="2">
        <v>0</v>
      </c>
      <c r="L37" s="2">
        <v>278.37</v>
      </c>
      <c r="M37" s="2">
        <f t="shared" si="2"/>
        <v>17.674318353270827</v>
      </c>
      <c r="N37" s="2">
        <v>106</v>
      </c>
      <c r="O37" s="2">
        <f t="shared" si="3"/>
        <v>14.150943396226415</v>
      </c>
      <c r="P37" s="5">
        <f t="shared" si="4"/>
        <v>44.439940648579814</v>
      </c>
    </row>
    <row r="38" spans="1:16" ht="15.75">
      <c r="A38" s="2">
        <v>31</v>
      </c>
      <c r="B38" s="6" t="s">
        <v>25</v>
      </c>
      <c r="C38" s="7"/>
      <c r="D38" s="7"/>
      <c r="E38" s="7"/>
      <c r="F38" s="8" t="s">
        <v>27</v>
      </c>
      <c r="G38" s="7" t="s">
        <v>26</v>
      </c>
      <c r="H38" s="3" t="s">
        <v>115</v>
      </c>
      <c r="I38" s="5">
        <f t="shared" si="0"/>
        <v>7.3394495412844041</v>
      </c>
      <c r="J38" s="4"/>
      <c r="K38" s="2">
        <v>0</v>
      </c>
      <c r="L38" s="2">
        <v>232.52</v>
      </c>
      <c r="M38" s="2">
        <f t="shared" si="2"/>
        <v>21.159470153105108</v>
      </c>
      <c r="N38" s="2">
        <v>99</v>
      </c>
      <c r="O38" s="2">
        <f t="shared" si="3"/>
        <v>15.151515151515152</v>
      </c>
      <c r="P38" s="5">
        <f t="shared" si="4"/>
        <v>43.65043484590467</v>
      </c>
    </row>
    <row r="39" spans="1:16" ht="15.75">
      <c r="A39" s="2">
        <v>32</v>
      </c>
      <c r="B39" s="6" t="s">
        <v>68</v>
      </c>
      <c r="C39" s="7"/>
      <c r="D39" s="7"/>
      <c r="E39" s="7"/>
      <c r="F39" s="8" t="s">
        <v>52</v>
      </c>
      <c r="G39" s="7" t="s">
        <v>29</v>
      </c>
      <c r="H39" s="2">
        <v>25.5</v>
      </c>
      <c r="I39" s="5">
        <f t="shared" si="0"/>
        <v>11.697247706422019</v>
      </c>
      <c r="J39" s="2"/>
      <c r="K39" s="2">
        <f>$E$2*J39/$E$3</f>
        <v>0</v>
      </c>
      <c r="L39" s="2">
        <v>246.81</v>
      </c>
      <c r="M39" s="2">
        <f t="shared" si="2"/>
        <v>19.93436246505409</v>
      </c>
      <c r="N39" s="2">
        <v>135</v>
      </c>
      <c r="O39" s="2">
        <f t="shared" si="3"/>
        <v>11.111111111111111</v>
      </c>
      <c r="P39" s="5">
        <f t="shared" si="4"/>
        <v>42.742721282587219</v>
      </c>
    </row>
    <row r="40" spans="1:16" ht="15.75">
      <c r="A40" s="2">
        <v>33</v>
      </c>
      <c r="B40" s="6" t="s">
        <v>85</v>
      </c>
      <c r="C40" s="7"/>
      <c r="D40" s="7"/>
      <c r="E40" s="7"/>
      <c r="F40" s="8" t="s">
        <v>86</v>
      </c>
      <c r="G40" s="7" t="s">
        <v>113</v>
      </c>
      <c r="H40" s="2">
        <v>22</v>
      </c>
      <c r="I40" s="5">
        <f t="shared" si="0"/>
        <v>10.091743119266056</v>
      </c>
      <c r="J40" s="2"/>
      <c r="K40" s="2">
        <v>0</v>
      </c>
      <c r="L40" s="2">
        <v>254.02</v>
      </c>
      <c r="M40" s="2">
        <f t="shared" si="2"/>
        <v>19.368553657192347</v>
      </c>
      <c r="N40" s="2">
        <v>115</v>
      </c>
      <c r="O40" s="2">
        <f t="shared" si="3"/>
        <v>13.043478260869565</v>
      </c>
      <c r="P40" s="5">
        <f t="shared" si="4"/>
        <v>42.503775037327969</v>
      </c>
    </row>
    <row r="41" spans="1:16" ht="15.75">
      <c r="A41" s="2">
        <v>34</v>
      </c>
      <c r="B41" s="6" t="s">
        <v>76</v>
      </c>
      <c r="C41" s="7"/>
      <c r="D41" s="7"/>
      <c r="E41" s="7"/>
      <c r="F41" s="8" t="s">
        <v>86</v>
      </c>
      <c r="G41" s="7" t="s">
        <v>33</v>
      </c>
      <c r="H41" s="2">
        <v>24.5</v>
      </c>
      <c r="I41" s="5">
        <f t="shared" si="0"/>
        <v>11.238532110091743</v>
      </c>
      <c r="J41" s="2"/>
      <c r="K41" s="2">
        <v>0</v>
      </c>
      <c r="L41" s="2">
        <v>240.49</v>
      </c>
      <c r="M41" s="2">
        <f t="shared" si="2"/>
        <v>20.458231111480725</v>
      </c>
      <c r="N41" s="2">
        <v>149</v>
      </c>
      <c r="O41" s="2">
        <f t="shared" si="3"/>
        <v>10.067114093959731</v>
      </c>
      <c r="P41" s="5">
        <f t="shared" si="4"/>
        <v>41.763877315532199</v>
      </c>
    </row>
    <row r="42" spans="1:16" ht="15.75">
      <c r="A42" s="2">
        <v>35</v>
      </c>
      <c r="B42" s="6" t="s">
        <v>38</v>
      </c>
      <c r="C42" s="7"/>
      <c r="D42" s="7"/>
      <c r="E42" s="7"/>
      <c r="F42" s="8" t="s">
        <v>27</v>
      </c>
      <c r="G42" s="7" t="s">
        <v>39</v>
      </c>
      <c r="H42" s="2">
        <v>10.5</v>
      </c>
      <c r="I42" s="5">
        <f t="shared" si="0"/>
        <v>4.8165137614678901</v>
      </c>
      <c r="J42" s="2"/>
      <c r="K42" s="2">
        <v>0</v>
      </c>
      <c r="L42" s="2">
        <v>234.01</v>
      </c>
      <c r="M42" s="2">
        <f t="shared" si="2"/>
        <v>21.024742532370411</v>
      </c>
      <c r="N42" s="2">
        <v>97</v>
      </c>
      <c r="O42" s="2">
        <f t="shared" si="3"/>
        <v>15.463917525773196</v>
      </c>
      <c r="P42" s="5">
        <f t="shared" si="4"/>
        <v>41.305173819611497</v>
      </c>
    </row>
    <row r="43" spans="1:16" ht="15.75">
      <c r="A43" s="2">
        <v>36</v>
      </c>
      <c r="B43" s="6" t="s">
        <v>51</v>
      </c>
      <c r="C43" s="7"/>
      <c r="D43" s="7"/>
      <c r="E43" s="7"/>
      <c r="F43" s="8" t="s">
        <v>52</v>
      </c>
      <c r="G43" s="7" t="s">
        <v>35</v>
      </c>
      <c r="H43" s="2">
        <v>40.5</v>
      </c>
      <c r="I43" s="5">
        <f t="shared" si="0"/>
        <v>18.577981651376145</v>
      </c>
      <c r="J43" s="2"/>
      <c r="K43" s="2">
        <f>$E$2*J43/$E$3</f>
        <v>0</v>
      </c>
      <c r="L43" s="2">
        <v>298.7</v>
      </c>
      <c r="M43" s="2">
        <f t="shared" si="2"/>
        <v>16.471375962504187</v>
      </c>
      <c r="N43" s="2">
        <v>267</v>
      </c>
      <c r="O43" s="2">
        <f t="shared" si="3"/>
        <v>5.617977528089888</v>
      </c>
      <c r="P43" s="5">
        <f t="shared" si="4"/>
        <v>40.66733514197022</v>
      </c>
    </row>
    <row r="44" spans="1:16" ht="15.75">
      <c r="A44" s="2">
        <v>37</v>
      </c>
      <c r="B44" s="6" t="s">
        <v>81</v>
      </c>
      <c r="C44" s="7"/>
      <c r="D44" s="7"/>
      <c r="E44" s="7"/>
      <c r="F44" s="8" t="s">
        <v>86</v>
      </c>
      <c r="G44" s="7" t="s">
        <v>29</v>
      </c>
      <c r="H44" s="2">
        <v>15</v>
      </c>
      <c r="I44" s="5">
        <f t="shared" si="0"/>
        <v>6.8807339449541285</v>
      </c>
      <c r="J44" s="2"/>
      <c r="K44" s="2">
        <v>0</v>
      </c>
      <c r="L44" s="2">
        <v>269.99</v>
      </c>
      <c r="M44" s="2">
        <f t="shared" si="2"/>
        <v>18.222897144338678</v>
      </c>
      <c r="N44" s="2">
        <v>129</v>
      </c>
      <c r="O44" s="2">
        <f t="shared" si="3"/>
        <v>11.627906976744185</v>
      </c>
      <c r="P44" s="5">
        <f t="shared" si="4"/>
        <v>36.73153806603699</v>
      </c>
    </row>
    <row r="45" spans="1:16" ht="15.75">
      <c r="A45" s="2">
        <v>38</v>
      </c>
      <c r="B45" s="6" t="s">
        <v>54</v>
      </c>
      <c r="C45" s="7"/>
      <c r="D45" s="7"/>
      <c r="E45" s="7"/>
      <c r="F45" s="8" t="s">
        <v>52</v>
      </c>
      <c r="G45" s="7" t="s">
        <v>55</v>
      </c>
      <c r="H45" s="2">
        <v>18</v>
      </c>
      <c r="I45" s="5">
        <f t="shared" si="0"/>
        <v>8.2568807339449535</v>
      </c>
      <c r="J45" s="2"/>
      <c r="K45" s="2">
        <v>0</v>
      </c>
      <c r="L45" s="2">
        <v>231.34</v>
      </c>
      <c r="M45" s="2">
        <f t="shared" si="2"/>
        <v>21.267398634045129</v>
      </c>
      <c r="N45" s="2">
        <v>314</v>
      </c>
      <c r="O45" s="2">
        <f t="shared" si="3"/>
        <v>4.7770700636942678</v>
      </c>
      <c r="P45" s="5">
        <f t="shared" si="4"/>
        <v>34.301349431684351</v>
      </c>
    </row>
    <row r="46" spans="1:16" ht="15.75">
      <c r="A46" s="2">
        <v>39</v>
      </c>
      <c r="B46" s="6" t="s">
        <v>71</v>
      </c>
      <c r="C46" s="7"/>
      <c r="D46" s="7"/>
      <c r="E46" s="7"/>
      <c r="F46" s="8" t="s">
        <v>86</v>
      </c>
      <c r="G46" s="7" t="s">
        <v>61</v>
      </c>
      <c r="H46" s="2">
        <v>19</v>
      </c>
      <c r="I46" s="5">
        <f t="shared" si="0"/>
        <v>8.7155963302752291</v>
      </c>
      <c r="J46" s="2"/>
      <c r="K46" s="2">
        <f>0</f>
        <v>0</v>
      </c>
      <c r="L46" s="2">
        <v>268.74</v>
      </c>
      <c r="M46" s="2">
        <f t="shared" si="2"/>
        <v>18.30765795936593</v>
      </c>
      <c r="N46" s="2">
        <v>218</v>
      </c>
      <c r="O46" s="2">
        <f t="shared" si="3"/>
        <v>6.8807339449541285</v>
      </c>
      <c r="P46" s="5">
        <f t="shared" si="4"/>
        <v>33.903988234595289</v>
      </c>
    </row>
    <row r="47" spans="1:16" ht="15.75">
      <c r="A47" s="2">
        <v>40</v>
      </c>
      <c r="B47" s="6" t="s">
        <v>53</v>
      </c>
      <c r="C47" s="7"/>
      <c r="D47" s="7"/>
      <c r="E47" s="7"/>
      <c r="F47" s="8" t="s">
        <v>52</v>
      </c>
      <c r="G47" s="7" t="s">
        <v>33</v>
      </c>
      <c r="H47" s="2">
        <v>13</v>
      </c>
      <c r="I47" s="5">
        <f t="shared" si="0"/>
        <v>5.9633027522935782</v>
      </c>
      <c r="J47" s="2"/>
      <c r="K47" s="2">
        <v>0</v>
      </c>
      <c r="L47" s="2">
        <v>238.3</v>
      </c>
      <c r="M47" s="2">
        <f t="shared" si="2"/>
        <v>20.646244229962232</v>
      </c>
      <c r="N47" s="2">
        <v>211</v>
      </c>
      <c r="O47" s="2">
        <f t="shared" si="3"/>
        <v>7.109004739336493</v>
      </c>
      <c r="P47" s="5">
        <f t="shared" si="4"/>
        <v>33.718551721592306</v>
      </c>
    </row>
    <row r="48" spans="1:16" ht="15.75">
      <c r="A48" s="2">
        <v>41</v>
      </c>
      <c r="B48" s="6" t="s">
        <v>73</v>
      </c>
      <c r="C48" s="7"/>
      <c r="D48" s="7"/>
      <c r="E48" s="7"/>
      <c r="F48" s="8" t="s">
        <v>86</v>
      </c>
      <c r="G48" s="7" t="s">
        <v>37</v>
      </c>
      <c r="H48" s="2">
        <v>18</v>
      </c>
      <c r="I48" s="5">
        <f t="shared" si="0"/>
        <v>8.2568807339449535</v>
      </c>
      <c r="J48" s="2"/>
      <c r="K48" s="2">
        <v>0</v>
      </c>
      <c r="L48" s="2"/>
      <c r="M48" s="2">
        <v>0</v>
      </c>
      <c r="N48" s="2"/>
      <c r="O48" s="2">
        <v>0</v>
      </c>
      <c r="P48" s="5">
        <f t="shared" si="4"/>
        <v>8.2568807339449535</v>
      </c>
    </row>
    <row r="49" spans="1:16" ht="15.75">
      <c r="A49" s="2">
        <v>42</v>
      </c>
      <c r="B49" s="6" t="s">
        <v>63</v>
      </c>
      <c r="C49" s="7"/>
      <c r="D49" s="7"/>
      <c r="E49" s="7"/>
      <c r="F49" s="8" t="s">
        <v>52</v>
      </c>
      <c r="G49" s="7" t="s">
        <v>33</v>
      </c>
      <c r="H49" s="2">
        <v>17.5</v>
      </c>
      <c r="I49" s="5">
        <f t="shared" si="0"/>
        <v>8.0275229357798157</v>
      </c>
      <c r="J49" s="2"/>
      <c r="K49" s="2">
        <v>0</v>
      </c>
      <c r="L49" s="2"/>
      <c r="M49" s="2">
        <v>0</v>
      </c>
      <c r="N49" s="2"/>
      <c r="O49" s="2">
        <v>0</v>
      </c>
      <c r="P49" s="5">
        <f t="shared" si="4"/>
        <v>8.0275229357798157</v>
      </c>
    </row>
    <row r="50" spans="1:16" ht="15.75">
      <c r="A50" s="2">
        <v>43</v>
      </c>
      <c r="B50" s="6" t="s">
        <v>60</v>
      </c>
      <c r="C50" s="7"/>
      <c r="D50" s="7"/>
      <c r="E50" s="7"/>
      <c r="F50" s="8" t="s">
        <v>52</v>
      </c>
      <c r="G50" s="7" t="s">
        <v>61</v>
      </c>
      <c r="H50" s="2">
        <v>17</v>
      </c>
      <c r="I50" s="5">
        <f t="shared" si="0"/>
        <v>7.7981651376146788</v>
      </c>
      <c r="J50" s="2"/>
      <c r="K50" s="2">
        <v>0</v>
      </c>
      <c r="L50" s="2"/>
      <c r="M50" s="2">
        <v>0</v>
      </c>
      <c r="N50" s="2"/>
      <c r="O50" s="2">
        <v>0</v>
      </c>
      <c r="P50" s="5">
        <f t="shared" si="4"/>
        <v>7.7981651376146788</v>
      </c>
    </row>
    <row r="51" spans="1:16" ht="15.75">
      <c r="A51" s="2">
        <v>44</v>
      </c>
      <c r="B51" s="6" t="s">
        <v>42</v>
      </c>
      <c r="C51" s="7"/>
      <c r="D51" s="7"/>
      <c r="E51" s="7"/>
      <c r="F51" s="8" t="s">
        <v>27</v>
      </c>
      <c r="G51" s="7" t="s">
        <v>43</v>
      </c>
      <c r="H51" s="2">
        <v>13.5</v>
      </c>
      <c r="I51" s="5">
        <f t="shared" si="0"/>
        <v>6.192660550458716</v>
      </c>
      <c r="J51" s="2"/>
      <c r="K51" s="2">
        <v>0</v>
      </c>
      <c r="L51" s="2"/>
      <c r="M51" s="2">
        <v>0</v>
      </c>
      <c r="N51" s="2"/>
      <c r="O51" s="2">
        <v>0</v>
      </c>
      <c r="P51" s="5">
        <f t="shared" si="4"/>
        <v>6.192660550458716</v>
      </c>
    </row>
    <row r="52" spans="1:16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</sheetData>
  <sortState ref="A8:P88">
    <sortCondition descending="1" ref="P8:P88"/>
    <sortCondition ref="C8:C88"/>
  </sortState>
  <mergeCells count="4">
    <mergeCell ref="N6:O6"/>
    <mergeCell ref="J6:K6"/>
    <mergeCell ref="H6:I6"/>
    <mergeCell ref="L6:M6"/>
  </mergeCells>
  <phoneticPr fontId="1" type="noConversion"/>
  <dataValidations count="1">
    <dataValidation allowBlank="1" showErrorMessage="1" errorTitle="Выберите значение из списка" sqref="G36">
      <formula1>0</formula1>
      <formula2>0</formula2>
    </dataValidation>
  </dataValidations>
  <pageMargins left="0.75" right="0.75" top="1" bottom="1" header="0.5" footer="0.5"/>
  <pageSetup paperSize="9" orientation="landscape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0"/>
  <sheetViews>
    <sheetView tabSelected="1" view="pageBreakPreview" zoomScale="70" zoomScaleNormal="80" zoomScaleSheetLayoutView="70" workbookViewId="0">
      <selection activeCell="F40" sqref="F40"/>
    </sheetView>
  </sheetViews>
  <sheetFormatPr defaultRowHeight="12.75"/>
  <cols>
    <col min="1" max="1" width="5.42578125" customWidth="1"/>
    <col min="2" max="2" width="13.28515625" customWidth="1"/>
    <col min="3" max="3" width="6.85546875" customWidth="1"/>
    <col min="4" max="4" width="5.7109375" customWidth="1"/>
    <col min="5" max="5" width="5.5703125" customWidth="1"/>
    <col min="6" max="6" width="8.7109375" customWidth="1"/>
    <col min="7" max="7" width="37.85546875" customWidth="1"/>
  </cols>
  <sheetData>
    <row r="1" spans="1:16">
      <c r="D1" t="s">
        <v>18</v>
      </c>
    </row>
    <row r="2" spans="1:16">
      <c r="A2" t="s">
        <v>0</v>
      </c>
      <c r="B2">
        <v>25</v>
      </c>
      <c r="D2" t="s">
        <v>1</v>
      </c>
      <c r="E2">
        <v>25</v>
      </c>
      <c r="H2" t="s">
        <v>19</v>
      </c>
      <c r="I2">
        <v>25</v>
      </c>
      <c r="K2" t="s">
        <v>20</v>
      </c>
      <c r="L2">
        <v>25</v>
      </c>
    </row>
    <row r="3" spans="1:16">
      <c r="A3" t="s">
        <v>2</v>
      </c>
      <c r="B3">
        <v>51</v>
      </c>
      <c r="D3" t="s">
        <v>3</v>
      </c>
      <c r="E3">
        <v>18.5</v>
      </c>
      <c r="H3" t="s">
        <v>4</v>
      </c>
      <c r="I3">
        <v>210.39</v>
      </c>
      <c r="K3" t="s">
        <v>4</v>
      </c>
      <c r="L3">
        <v>74</v>
      </c>
    </row>
    <row r="4" spans="1:16">
      <c r="B4" t="s">
        <v>5</v>
      </c>
      <c r="E4" t="s">
        <v>6</v>
      </c>
      <c r="H4" t="s">
        <v>21</v>
      </c>
      <c r="K4" t="s">
        <v>22</v>
      </c>
    </row>
    <row r="6" spans="1:16">
      <c r="H6" t="s">
        <v>7</v>
      </c>
      <c r="J6" t="s">
        <v>8</v>
      </c>
      <c r="L6" t="s">
        <v>21</v>
      </c>
      <c r="N6" t="s">
        <v>23</v>
      </c>
    </row>
    <row r="7" spans="1:16">
      <c r="A7" t="s">
        <v>9</v>
      </c>
      <c r="B7" t="s">
        <v>10</v>
      </c>
      <c r="C7" s="13" t="s">
        <v>11</v>
      </c>
      <c r="D7" s="13" t="s">
        <v>12</v>
      </c>
      <c r="E7" s="13" t="s">
        <v>13</v>
      </c>
      <c r="F7" s="13" t="s">
        <v>14</v>
      </c>
      <c r="G7" s="13" t="s">
        <v>24</v>
      </c>
      <c r="H7" s="13" t="s">
        <v>15</v>
      </c>
      <c r="I7" s="13" t="s">
        <v>16</v>
      </c>
      <c r="J7" s="13" t="s">
        <v>15</v>
      </c>
      <c r="K7" s="13" t="s">
        <v>16</v>
      </c>
      <c r="L7" s="13" t="s">
        <v>15</v>
      </c>
      <c r="M7" s="13" t="s">
        <v>16</v>
      </c>
      <c r="N7" s="13" t="s">
        <v>15</v>
      </c>
      <c r="O7" s="13" t="s">
        <v>16</v>
      </c>
      <c r="P7" s="13" t="s">
        <v>17</v>
      </c>
    </row>
    <row r="8" spans="1:16"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ht="15.75">
      <c r="A9" s="13">
        <v>1</v>
      </c>
      <c r="B9" s="6" t="s">
        <v>97</v>
      </c>
      <c r="C9" s="7"/>
      <c r="D9" s="7"/>
      <c r="E9" s="7"/>
      <c r="F9" s="8" t="s">
        <v>110</v>
      </c>
      <c r="G9" s="7" t="s">
        <v>61</v>
      </c>
      <c r="H9" s="13">
        <v>39</v>
      </c>
      <c r="I9" s="13">
        <f t="shared" ref="I9:I30" si="0">$B$2*H9/$B$3</f>
        <v>19.117647058823529</v>
      </c>
      <c r="J9" s="13">
        <v>13.8</v>
      </c>
      <c r="K9" s="13">
        <f t="shared" ref="K9:K19" si="1">$E$2*J9/$E$3</f>
        <v>18.648648648648649</v>
      </c>
      <c r="L9" s="13">
        <v>219.33</v>
      </c>
      <c r="M9" s="13">
        <f t="shared" ref="M9:M26" si="2">$I$2*$I$3/L9</f>
        <v>23.980987553002326</v>
      </c>
      <c r="N9" s="13">
        <v>79</v>
      </c>
      <c r="O9" s="13">
        <f t="shared" ref="O9:O27" si="3">$L$2*$L$3/N9</f>
        <v>23.417721518987342</v>
      </c>
      <c r="P9" s="13">
        <f t="shared" ref="P9:P30" si="4">SUM(I9,K9,M9,O9)</f>
        <v>85.165004779461839</v>
      </c>
    </row>
    <row r="10" spans="1:16" ht="15.75">
      <c r="A10" s="13">
        <v>2</v>
      </c>
      <c r="B10" s="6" t="s">
        <v>104</v>
      </c>
      <c r="C10" s="7"/>
      <c r="D10" s="7"/>
      <c r="E10" s="7"/>
      <c r="F10" s="8" t="s">
        <v>110</v>
      </c>
      <c r="G10" s="7" t="s">
        <v>41</v>
      </c>
      <c r="H10" s="13">
        <v>23.5</v>
      </c>
      <c r="I10" s="13">
        <f t="shared" si="0"/>
        <v>11.519607843137255</v>
      </c>
      <c r="J10" s="13">
        <v>18.5</v>
      </c>
      <c r="K10" s="13">
        <f t="shared" si="1"/>
        <v>25</v>
      </c>
      <c r="L10" s="13">
        <v>223.46</v>
      </c>
      <c r="M10" s="13">
        <f t="shared" si="2"/>
        <v>23.537769623198781</v>
      </c>
      <c r="N10" s="13">
        <v>74</v>
      </c>
      <c r="O10" s="13">
        <f t="shared" si="3"/>
        <v>25</v>
      </c>
      <c r="P10" s="13">
        <f t="shared" si="4"/>
        <v>85.057377466336035</v>
      </c>
    </row>
    <row r="11" spans="1:16" ht="15.75">
      <c r="A11" s="13">
        <v>3</v>
      </c>
      <c r="B11" s="6" t="s">
        <v>102</v>
      </c>
      <c r="C11" s="7"/>
      <c r="D11" s="7"/>
      <c r="E11" s="7"/>
      <c r="F11" s="8" t="s">
        <v>110</v>
      </c>
      <c r="G11" s="7" t="s">
        <v>35</v>
      </c>
      <c r="H11" s="13">
        <v>37</v>
      </c>
      <c r="I11" s="13">
        <f t="shared" si="0"/>
        <v>18.137254901960784</v>
      </c>
      <c r="J11" s="13">
        <v>16.8</v>
      </c>
      <c r="K11" s="13">
        <f t="shared" si="1"/>
        <v>22.702702702702702</v>
      </c>
      <c r="L11" s="13">
        <v>244.4</v>
      </c>
      <c r="M11" s="13">
        <f t="shared" si="2"/>
        <v>21.521072013093288</v>
      </c>
      <c r="N11" s="13">
        <v>93</v>
      </c>
      <c r="O11" s="13">
        <f t="shared" si="3"/>
        <v>19.892473118279568</v>
      </c>
      <c r="P11" s="13">
        <f t="shared" si="4"/>
        <v>82.253502736036339</v>
      </c>
    </row>
    <row r="12" spans="1:16" ht="15.75">
      <c r="A12" s="13">
        <v>4</v>
      </c>
      <c r="B12" s="6" t="s">
        <v>105</v>
      </c>
      <c r="C12" s="7"/>
      <c r="D12" s="7"/>
      <c r="E12" s="7"/>
      <c r="F12" s="8" t="s">
        <v>110</v>
      </c>
      <c r="G12" s="7" t="s">
        <v>55</v>
      </c>
      <c r="H12" s="13">
        <v>31</v>
      </c>
      <c r="I12" s="13">
        <f t="shared" si="0"/>
        <v>15.196078431372548</v>
      </c>
      <c r="J12" s="13">
        <v>17.5</v>
      </c>
      <c r="K12" s="13">
        <f t="shared" si="1"/>
        <v>23.648648648648649</v>
      </c>
      <c r="L12" s="13">
        <v>224.05</v>
      </c>
      <c r="M12" s="13">
        <f t="shared" si="2"/>
        <v>23.475786654764562</v>
      </c>
      <c r="N12" s="13">
        <v>100</v>
      </c>
      <c r="O12" s="13">
        <f t="shared" si="3"/>
        <v>18.5</v>
      </c>
      <c r="P12" s="13">
        <f t="shared" si="4"/>
        <v>80.820513734785763</v>
      </c>
    </row>
    <row r="13" spans="1:16" ht="15.75">
      <c r="A13" s="13">
        <v>5</v>
      </c>
      <c r="B13" s="6" t="s">
        <v>98</v>
      </c>
      <c r="C13" s="7"/>
      <c r="D13" s="7"/>
      <c r="E13" s="7"/>
      <c r="F13" s="8" t="s">
        <v>110</v>
      </c>
      <c r="G13" s="7" t="s">
        <v>58</v>
      </c>
      <c r="H13" s="13">
        <v>35</v>
      </c>
      <c r="I13" s="13">
        <f t="shared" si="0"/>
        <v>17.156862745098039</v>
      </c>
      <c r="J13" s="13">
        <v>16.2</v>
      </c>
      <c r="K13" s="13">
        <f t="shared" si="1"/>
        <v>21.891891891891891</v>
      </c>
      <c r="L13" s="13">
        <v>266.74</v>
      </c>
      <c r="M13" s="13">
        <f t="shared" si="2"/>
        <v>19.71863987403464</v>
      </c>
      <c r="N13" s="13">
        <v>87</v>
      </c>
      <c r="O13" s="13">
        <f t="shared" si="3"/>
        <v>21.264367816091955</v>
      </c>
      <c r="P13" s="13">
        <f t="shared" si="4"/>
        <v>80.031762327116525</v>
      </c>
    </row>
    <row r="14" spans="1:16" ht="15.75">
      <c r="A14" s="13">
        <v>6</v>
      </c>
      <c r="B14" s="6" t="s">
        <v>99</v>
      </c>
      <c r="C14" s="7"/>
      <c r="D14" s="7"/>
      <c r="E14" s="7"/>
      <c r="F14" s="8" t="s">
        <v>110</v>
      </c>
      <c r="G14" s="7" t="s">
        <v>37</v>
      </c>
      <c r="H14" s="13">
        <v>32</v>
      </c>
      <c r="I14" s="13">
        <f t="shared" si="0"/>
        <v>15.686274509803921</v>
      </c>
      <c r="J14" s="13">
        <v>13.5</v>
      </c>
      <c r="K14" s="13">
        <f t="shared" si="1"/>
        <v>18.243243243243242</v>
      </c>
      <c r="L14" s="13">
        <v>220.84</v>
      </c>
      <c r="M14" s="13">
        <f t="shared" si="2"/>
        <v>23.817016844774496</v>
      </c>
      <c r="N14" s="13">
        <v>99</v>
      </c>
      <c r="O14" s="13">
        <f t="shared" si="3"/>
        <v>18.686868686868689</v>
      </c>
      <c r="P14" s="13">
        <f t="shared" si="4"/>
        <v>76.433403284690357</v>
      </c>
    </row>
    <row r="15" spans="1:16" ht="15.75">
      <c r="A15" s="13">
        <v>7</v>
      </c>
      <c r="B15" s="6" t="s">
        <v>94</v>
      </c>
      <c r="C15" s="7"/>
      <c r="D15" s="7"/>
      <c r="E15" s="7"/>
      <c r="F15" s="8" t="s">
        <v>109</v>
      </c>
      <c r="G15" s="7" t="s">
        <v>26</v>
      </c>
      <c r="H15" s="13">
        <v>23.5</v>
      </c>
      <c r="I15" s="13">
        <f t="shared" si="0"/>
        <v>11.519607843137255</v>
      </c>
      <c r="J15" s="13">
        <v>15.7</v>
      </c>
      <c r="K15" s="13">
        <f t="shared" si="1"/>
        <v>21.216216216216218</v>
      </c>
      <c r="L15" s="13">
        <v>237.68</v>
      </c>
      <c r="M15" s="13">
        <f t="shared" si="2"/>
        <v>22.129543924604508</v>
      </c>
      <c r="N15" s="13">
        <v>89</v>
      </c>
      <c r="O15" s="13">
        <f t="shared" si="3"/>
        <v>20.786516853932586</v>
      </c>
      <c r="P15" s="13">
        <f t="shared" si="4"/>
        <v>75.651884837890563</v>
      </c>
    </row>
    <row r="16" spans="1:16" ht="15.75">
      <c r="A16" s="13">
        <v>8</v>
      </c>
      <c r="B16" s="6" t="s">
        <v>106</v>
      </c>
      <c r="C16" s="7"/>
      <c r="D16" s="7"/>
      <c r="E16" s="7"/>
      <c r="F16" s="8" t="s">
        <v>110</v>
      </c>
      <c r="G16" s="7" t="s">
        <v>58</v>
      </c>
      <c r="H16" s="13">
        <v>36</v>
      </c>
      <c r="I16" s="13">
        <f t="shared" si="0"/>
        <v>17.647058823529413</v>
      </c>
      <c r="J16" s="13">
        <v>17.100000000000001</v>
      </c>
      <c r="K16" s="13">
        <f t="shared" si="1"/>
        <v>23.108108108108112</v>
      </c>
      <c r="L16" s="13">
        <v>210.39</v>
      </c>
      <c r="M16" s="13">
        <f t="shared" si="2"/>
        <v>25</v>
      </c>
      <c r="N16" s="13">
        <v>189</v>
      </c>
      <c r="O16" s="13">
        <f t="shared" si="3"/>
        <v>9.7883597883597879</v>
      </c>
      <c r="P16" s="14">
        <f t="shared" si="4"/>
        <v>75.543526719997303</v>
      </c>
    </row>
    <row r="17" spans="1:16" ht="15.75">
      <c r="A17" s="13">
        <v>9</v>
      </c>
      <c r="B17" s="6" t="s">
        <v>100</v>
      </c>
      <c r="C17" s="7"/>
      <c r="D17" s="7"/>
      <c r="E17" s="7"/>
      <c r="F17" s="8" t="s">
        <v>110</v>
      </c>
      <c r="G17" s="7" t="s">
        <v>44</v>
      </c>
      <c r="H17" s="13">
        <v>24.5</v>
      </c>
      <c r="I17" s="13">
        <f t="shared" si="0"/>
        <v>12.009803921568627</v>
      </c>
      <c r="J17" s="13">
        <v>14.4</v>
      </c>
      <c r="K17" s="13">
        <f t="shared" si="1"/>
        <v>19.45945945945946</v>
      </c>
      <c r="L17" s="13">
        <v>237.18</v>
      </c>
      <c r="M17" s="13">
        <f t="shared" si="2"/>
        <v>22.176195294712876</v>
      </c>
      <c r="N17" s="13">
        <v>94</v>
      </c>
      <c r="O17" s="13">
        <f t="shared" si="3"/>
        <v>19.680851063829788</v>
      </c>
      <c r="P17" s="13">
        <f t="shared" si="4"/>
        <v>73.326309739570746</v>
      </c>
    </row>
    <row r="18" spans="1:16" ht="15.75">
      <c r="A18" s="13">
        <v>10</v>
      </c>
      <c r="B18" s="6" t="s">
        <v>89</v>
      </c>
      <c r="C18" s="7"/>
      <c r="D18" s="7"/>
      <c r="E18" s="7"/>
      <c r="F18" s="8" t="s">
        <v>109</v>
      </c>
      <c r="G18" s="7" t="s">
        <v>58</v>
      </c>
      <c r="H18" s="13">
        <v>28</v>
      </c>
      <c r="I18" s="13">
        <f t="shared" si="0"/>
        <v>13.725490196078431</v>
      </c>
      <c r="J18" s="13">
        <v>10.6</v>
      </c>
      <c r="K18" s="13">
        <f t="shared" si="1"/>
        <v>14.324324324324325</v>
      </c>
      <c r="L18" s="13">
        <v>272.83999999999997</v>
      </c>
      <c r="M18" s="13">
        <f t="shared" si="2"/>
        <v>19.277781850168598</v>
      </c>
      <c r="N18" s="13">
        <v>100</v>
      </c>
      <c r="O18" s="13">
        <f t="shared" si="3"/>
        <v>18.5</v>
      </c>
      <c r="P18" s="13">
        <f t="shared" si="4"/>
        <v>65.827596370571356</v>
      </c>
    </row>
    <row r="19" spans="1:16" ht="15.75">
      <c r="A19" s="13">
        <v>11</v>
      </c>
      <c r="B19" s="6" t="s">
        <v>108</v>
      </c>
      <c r="C19" s="7"/>
      <c r="D19" s="7"/>
      <c r="E19" s="7"/>
      <c r="F19" s="8" t="s">
        <v>110</v>
      </c>
      <c r="G19" s="7" t="s">
        <v>31</v>
      </c>
      <c r="H19" s="13">
        <v>22</v>
      </c>
      <c r="I19" s="13">
        <f t="shared" si="0"/>
        <v>10.784313725490197</v>
      </c>
      <c r="J19" s="13">
        <v>11.3</v>
      </c>
      <c r="K19" s="13">
        <f t="shared" si="1"/>
        <v>15.27027027027027</v>
      </c>
      <c r="L19" s="13">
        <v>257.54000000000002</v>
      </c>
      <c r="M19" s="13">
        <f t="shared" si="2"/>
        <v>20.423041080997127</v>
      </c>
      <c r="N19" s="13">
        <v>108</v>
      </c>
      <c r="O19" s="13">
        <f t="shared" si="3"/>
        <v>17.12962962962963</v>
      </c>
      <c r="P19" s="13">
        <f t="shared" si="4"/>
        <v>63.607254706387224</v>
      </c>
    </row>
    <row r="20" spans="1:16" ht="15.75">
      <c r="A20" s="13">
        <v>12</v>
      </c>
      <c r="B20" s="6" t="s">
        <v>107</v>
      </c>
      <c r="C20" s="7"/>
      <c r="D20" s="7"/>
      <c r="E20" s="7"/>
      <c r="F20" s="8" t="s">
        <v>110</v>
      </c>
      <c r="G20" s="7" t="s">
        <v>37</v>
      </c>
      <c r="H20" s="13">
        <v>37</v>
      </c>
      <c r="I20" s="13">
        <f t="shared" si="0"/>
        <v>18.137254901960784</v>
      </c>
      <c r="J20" s="13"/>
      <c r="K20" s="13">
        <v>0</v>
      </c>
      <c r="L20" s="13">
        <v>216.27</v>
      </c>
      <c r="M20" s="13">
        <f t="shared" si="2"/>
        <v>24.320294076848384</v>
      </c>
      <c r="N20" s="13">
        <v>97</v>
      </c>
      <c r="O20" s="13">
        <f t="shared" si="3"/>
        <v>19.072164948453608</v>
      </c>
      <c r="P20" s="13">
        <f t="shared" si="4"/>
        <v>61.529713927262776</v>
      </c>
    </row>
    <row r="21" spans="1:16" ht="15.75">
      <c r="A21" s="13">
        <v>13</v>
      </c>
      <c r="B21" s="6" t="s">
        <v>91</v>
      </c>
      <c r="C21" s="7"/>
      <c r="D21" s="7"/>
      <c r="E21" s="7"/>
      <c r="F21" s="8" t="s">
        <v>109</v>
      </c>
      <c r="G21" s="7" t="s">
        <v>58</v>
      </c>
      <c r="H21" s="13">
        <v>31.5</v>
      </c>
      <c r="I21" s="13">
        <f t="shared" si="0"/>
        <v>15.441176470588236</v>
      </c>
      <c r="J21" s="13"/>
      <c r="K21" s="13">
        <v>0</v>
      </c>
      <c r="L21" s="13">
        <v>223.24</v>
      </c>
      <c r="M21" s="13">
        <f t="shared" si="2"/>
        <v>23.560965776742517</v>
      </c>
      <c r="N21" s="13">
        <v>90</v>
      </c>
      <c r="O21" s="13">
        <f t="shared" si="3"/>
        <v>20.555555555555557</v>
      </c>
      <c r="P21" s="13">
        <f t="shared" si="4"/>
        <v>59.55769780288631</v>
      </c>
    </row>
    <row r="22" spans="1:16" ht="15.75">
      <c r="A22" s="13">
        <v>14</v>
      </c>
      <c r="B22" s="6" t="s">
        <v>93</v>
      </c>
      <c r="C22" s="7"/>
      <c r="D22" s="7"/>
      <c r="E22" s="7"/>
      <c r="F22" s="8" t="s">
        <v>109</v>
      </c>
      <c r="G22" s="7" t="s">
        <v>46</v>
      </c>
      <c r="H22" s="13">
        <v>47</v>
      </c>
      <c r="I22" s="13">
        <f t="shared" si="0"/>
        <v>23.03921568627451</v>
      </c>
      <c r="J22" s="13"/>
      <c r="K22" s="13">
        <f>$E$2*J22/$E$3</f>
        <v>0</v>
      </c>
      <c r="L22" s="13">
        <v>297.52</v>
      </c>
      <c r="M22" s="13">
        <f t="shared" si="2"/>
        <v>17.678643452541007</v>
      </c>
      <c r="N22" s="13">
        <v>112</v>
      </c>
      <c r="O22" s="13">
        <f t="shared" si="3"/>
        <v>16.517857142857142</v>
      </c>
      <c r="P22" s="13">
        <f t="shared" si="4"/>
        <v>57.235716281672651</v>
      </c>
    </row>
    <row r="23" spans="1:16" ht="15.75">
      <c r="A23" s="13">
        <v>15</v>
      </c>
      <c r="B23" s="6" t="s">
        <v>101</v>
      </c>
      <c r="C23" s="7"/>
      <c r="D23" s="7"/>
      <c r="E23" s="7"/>
      <c r="F23" s="8" t="s">
        <v>110</v>
      </c>
      <c r="G23" s="7" t="s">
        <v>61</v>
      </c>
      <c r="H23" s="13">
        <v>45</v>
      </c>
      <c r="I23" s="13">
        <f t="shared" si="0"/>
        <v>22.058823529411764</v>
      </c>
      <c r="J23" s="13"/>
      <c r="K23" s="13">
        <v>0</v>
      </c>
      <c r="L23" s="13">
        <v>245.43</v>
      </c>
      <c r="M23" s="13">
        <f t="shared" si="2"/>
        <v>21.430754186529764</v>
      </c>
      <c r="N23" s="13">
        <v>139</v>
      </c>
      <c r="O23" s="13">
        <f t="shared" si="3"/>
        <v>13.309352517985612</v>
      </c>
      <c r="P23" s="13">
        <f t="shared" si="4"/>
        <v>56.798930233927138</v>
      </c>
    </row>
    <row r="24" spans="1:16" ht="15.75">
      <c r="A24" s="13">
        <v>16</v>
      </c>
      <c r="B24" s="6" t="s">
        <v>95</v>
      </c>
      <c r="C24" s="7"/>
      <c r="D24" s="7"/>
      <c r="E24" s="7"/>
      <c r="F24" s="8" t="s">
        <v>109</v>
      </c>
      <c r="G24" s="7" t="s">
        <v>58</v>
      </c>
      <c r="H24" s="13">
        <v>23.5</v>
      </c>
      <c r="I24" s="13">
        <f t="shared" si="0"/>
        <v>11.519607843137255</v>
      </c>
      <c r="J24" s="13"/>
      <c r="K24" s="13">
        <v>0</v>
      </c>
      <c r="L24" s="13">
        <v>324.74</v>
      </c>
      <c r="M24" s="13">
        <f t="shared" si="2"/>
        <v>16.196803596723534</v>
      </c>
      <c r="N24" s="13">
        <v>88</v>
      </c>
      <c r="O24" s="13">
        <f t="shared" si="3"/>
        <v>21.022727272727273</v>
      </c>
      <c r="P24" s="13">
        <f t="shared" si="4"/>
        <v>48.739138712588058</v>
      </c>
    </row>
    <row r="25" spans="1:16" ht="15.75">
      <c r="A25" s="13">
        <v>17</v>
      </c>
      <c r="B25" s="6" t="s">
        <v>96</v>
      </c>
      <c r="C25" s="7"/>
      <c r="D25" s="7"/>
      <c r="E25" s="7"/>
      <c r="F25" s="8" t="s">
        <v>109</v>
      </c>
      <c r="G25" s="7" t="s">
        <v>29</v>
      </c>
      <c r="H25" s="13">
        <v>13.5</v>
      </c>
      <c r="I25" s="13">
        <f t="shared" si="0"/>
        <v>6.617647058823529</v>
      </c>
      <c r="J25" s="13"/>
      <c r="K25" s="13">
        <f>$E$2*J25/$E$3</f>
        <v>0</v>
      </c>
      <c r="L25" s="13">
        <v>290.52</v>
      </c>
      <c r="M25" s="13">
        <f t="shared" si="2"/>
        <v>18.104605534902934</v>
      </c>
      <c r="N25" s="13">
        <v>99</v>
      </c>
      <c r="O25" s="13">
        <f t="shared" si="3"/>
        <v>18.686868686868689</v>
      </c>
      <c r="P25" s="13">
        <f t="shared" si="4"/>
        <v>43.409121280595151</v>
      </c>
    </row>
    <row r="26" spans="1:16" ht="15.75">
      <c r="A26" s="13">
        <v>18</v>
      </c>
      <c r="B26" s="6" t="s">
        <v>87</v>
      </c>
      <c r="C26" s="7"/>
      <c r="D26" s="7"/>
      <c r="E26" s="7"/>
      <c r="F26" s="8" t="s">
        <v>109</v>
      </c>
      <c r="G26" s="7" t="s">
        <v>33</v>
      </c>
      <c r="H26" s="13">
        <v>5</v>
      </c>
      <c r="I26" s="13">
        <f t="shared" si="0"/>
        <v>2.4509803921568629</v>
      </c>
      <c r="J26" s="13">
        <v>0</v>
      </c>
      <c r="K26" s="13">
        <f>$E$2*J26/$E$3</f>
        <v>0</v>
      </c>
      <c r="L26" s="13">
        <v>240.78</v>
      </c>
      <c r="M26" s="13">
        <f t="shared" si="2"/>
        <v>21.844629952653875</v>
      </c>
      <c r="N26" s="13">
        <v>111</v>
      </c>
      <c r="O26" s="13">
        <f t="shared" si="3"/>
        <v>16.666666666666668</v>
      </c>
      <c r="P26" s="13">
        <f t="shared" si="4"/>
        <v>40.962277011477411</v>
      </c>
    </row>
    <row r="27" spans="1:16" ht="15.75">
      <c r="A27" s="13">
        <v>19</v>
      </c>
      <c r="B27" s="6" t="s">
        <v>88</v>
      </c>
      <c r="C27" s="7"/>
      <c r="D27" s="7"/>
      <c r="E27" s="7"/>
      <c r="F27" s="8" t="s">
        <v>109</v>
      </c>
      <c r="G27" s="7" t="s">
        <v>37</v>
      </c>
      <c r="H27" s="13">
        <v>29</v>
      </c>
      <c r="I27" s="13">
        <f t="shared" si="0"/>
        <v>14.215686274509803</v>
      </c>
      <c r="J27" s="13"/>
      <c r="K27" s="13">
        <v>0</v>
      </c>
      <c r="L27" s="13"/>
      <c r="M27" s="13">
        <v>0</v>
      </c>
      <c r="N27" s="13">
        <v>116</v>
      </c>
      <c r="O27" s="13">
        <f t="shared" si="3"/>
        <v>15.948275862068966</v>
      </c>
      <c r="P27" s="13">
        <f t="shared" si="4"/>
        <v>30.163962136578768</v>
      </c>
    </row>
    <row r="28" spans="1:16" ht="15.75">
      <c r="A28" s="13">
        <v>20</v>
      </c>
      <c r="B28" s="6" t="s">
        <v>103</v>
      </c>
      <c r="C28" s="7"/>
      <c r="D28" s="7"/>
      <c r="E28" s="7"/>
      <c r="F28" s="8" t="s">
        <v>110</v>
      </c>
      <c r="G28" s="7" t="s">
        <v>37</v>
      </c>
      <c r="H28" s="13"/>
      <c r="I28" s="13">
        <f t="shared" si="0"/>
        <v>0</v>
      </c>
      <c r="J28" s="13">
        <v>13.3</v>
      </c>
      <c r="K28" s="13">
        <f>$E$2*J28/$E$3</f>
        <v>17.972972972972972</v>
      </c>
      <c r="L28" s="13"/>
      <c r="M28" s="13">
        <v>0</v>
      </c>
      <c r="N28" s="13"/>
      <c r="O28" s="13">
        <v>0</v>
      </c>
      <c r="P28" s="13">
        <f t="shared" si="4"/>
        <v>17.972972972972972</v>
      </c>
    </row>
    <row r="29" spans="1:16" ht="15.75">
      <c r="A29" s="13">
        <v>21</v>
      </c>
      <c r="B29" s="6" t="s">
        <v>92</v>
      </c>
      <c r="C29" s="7"/>
      <c r="D29" s="7"/>
      <c r="E29" s="7"/>
      <c r="F29" s="8" t="s">
        <v>109</v>
      </c>
      <c r="G29" s="7" t="s">
        <v>41</v>
      </c>
      <c r="H29" s="13">
        <v>19</v>
      </c>
      <c r="I29" s="13">
        <f t="shared" si="0"/>
        <v>9.3137254901960791</v>
      </c>
      <c r="J29" s="13"/>
      <c r="K29" s="13">
        <f>$E$2*J29/$E$3</f>
        <v>0</v>
      </c>
      <c r="L29" s="13"/>
      <c r="M29" s="13">
        <v>0</v>
      </c>
      <c r="N29" s="13"/>
      <c r="O29" s="13">
        <v>0</v>
      </c>
      <c r="P29" s="13">
        <f t="shared" si="4"/>
        <v>9.3137254901960791</v>
      </c>
    </row>
    <row r="30" spans="1:16" ht="15.75">
      <c r="A30" s="13">
        <v>22</v>
      </c>
      <c r="B30" s="6" t="s">
        <v>90</v>
      </c>
      <c r="C30" s="7"/>
      <c r="D30" s="7"/>
      <c r="E30" s="7"/>
      <c r="F30" s="8" t="s">
        <v>109</v>
      </c>
      <c r="G30" s="7" t="s">
        <v>29</v>
      </c>
      <c r="H30" s="13">
        <v>11</v>
      </c>
      <c r="I30" s="13">
        <f t="shared" si="0"/>
        <v>5.3921568627450984</v>
      </c>
      <c r="J30" s="13"/>
      <c r="K30" s="13">
        <v>0</v>
      </c>
      <c r="L30" s="13"/>
      <c r="M30" s="13">
        <v>0</v>
      </c>
      <c r="N30" s="13"/>
      <c r="O30" s="13">
        <v>0</v>
      </c>
      <c r="P30" s="13">
        <f t="shared" si="4"/>
        <v>5.3921568627450984</v>
      </c>
    </row>
  </sheetData>
  <sortState ref="A9:P48">
    <sortCondition descending="1" ref="P9:P48"/>
    <sortCondition ref="C9:C48"/>
  </sortState>
  <phoneticPr fontId="1" type="noConversion"/>
  <pageMargins left="0.75" right="0.75" top="1" bottom="1" header="0.5" footer="0.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Мальчики 9-11</vt:lpstr>
      <vt:lpstr> Мальчики 7-8 класс</vt:lpstr>
      <vt:lpstr>' Мальчики 7-8 класс'!Область_печати</vt:lpstr>
    </vt:vector>
  </TitlesOfParts>
  <Company>kabinet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Владелец</cp:lastModifiedBy>
  <dcterms:created xsi:type="dcterms:W3CDTF">2016-10-05T06:55:28Z</dcterms:created>
  <dcterms:modified xsi:type="dcterms:W3CDTF">2021-10-18T14:00:33Z</dcterms:modified>
</cp:coreProperties>
</file>